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25" windowHeight="11160" tabRatio="832" activeTab="0"/>
  </bookViews>
  <sheets>
    <sheet name="Przedmiar Robót - drogowy" sheetId="1" r:id="rId1"/>
  </sheets>
  <definedNames>
    <definedName name="_xlnm.Print_Area" localSheetId="0">'Przedmiar Robót - drogowy'!$A$1:$H$104</definedName>
    <definedName name="_xlnm.Print_Titles" localSheetId="0">'Przedmiar Robót - drogowy'!$7:$8</definedName>
  </definedNames>
  <calcPr fullCalcOnLoad="1"/>
</workbook>
</file>

<file path=xl/sharedStrings.xml><?xml version="1.0" encoding="utf-8"?>
<sst xmlns="http://schemas.openxmlformats.org/spreadsheetml/2006/main" count="224" uniqueCount="170">
  <si>
    <t>Razem ROBOTY ZIEMNE:</t>
  </si>
  <si>
    <t>Razem ROBOTY PRZYGOTOWAWCZE:</t>
  </si>
  <si>
    <t>Razem NAWIERZCHNIE:</t>
  </si>
  <si>
    <t>Razem ROBOTY WYKOŃCZENIOWE:</t>
  </si>
  <si>
    <t>Wyszczególnienie elementów rozliczeniowych.</t>
  </si>
  <si>
    <t>Numer STWiORB KOD CPV</t>
  </si>
  <si>
    <t>Jednostka</t>
  </si>
  <si>
    <t>Nazwa</t>
  </si>
  <si>
    <t>KOSZTORYS RAZEM</t>
  </si>
  <si>
    <t>km</t>
  </si>
  <si>
    <t>m3</t>
  </si>
  <si>
    <t>m2</t>
  </si>
  <si>
    <t>L.p.</t>
  </si>
  <si>
    <t>Ilość jednostek</t>
  </si>
  <si>
    <t>ROBOTY PRZYGOTOWAWCZE</t>
  </si>
  <si>
    <t>CPV</t>
  </si>
  <si>
    <t>szt.</t>
  </si>
  <si>
    <t>m</t>
  </si>
  <si>
    <t>ROBOTY ZIEMNE</t>
  </si>
  <si>
    <t>PODBUDOWY</t>
  </si>
  <si>
    <t>NAWIERZCHNIE</t>
  </si>
  <si>
    <t>ROBOTY WYKOŃCZENIOWE</t>
  </si>
  <si>
    <t>Ilość</t>
  </si>
  <si>
    <t>Wartość
PLN</t>
  </si>
  <si>
    <t>RAZEM KOSZT ROBÓT DROGOWYCH:</t>
  </si>
  <si>
    <t xml:space="preserve"> ROBOTY DROGOWE</t>
  </si>
  <si>
    <t>Razem PODBUDOWY:</t>
  </si>
  <si>
    <t>01.01.01.00</t>
  </si>
  <si>
    <t>Odtworzenie (wyznaczenie) trasy i punktów wysokościowych</t>
  </si>
  <si>
    <t>01.02.02.00</t>
  </si>
  <si>
    <t>01.02.04.00</t>
  </si>
  <si>
    <t>Rozbiórki elementów dróg, ogrodzeń i przepustów</t>
  </si>
  <si>
    <t>02.01.01.00</t>
  </si>
  <si>
    <t>02.01.01.16</t>
  </si>
  <si>
    <t>02.03.01.00</t>
  </si>
  <si>
    <t>04.01.01.00</t>
  </si>
  <si>
    <t>Koryto wraz z profilowaniem i zagęszczeniem podłoża</t>
  </si>
  <si>
    <t>04.01.01.12</t>
  </si>
  <si>
    <t>04.04.02.00</t>
  </si>
  <si>
    <t>Podbudowa z kruszywa łamanego stabilizowanego mechanicznie</t>
  </si>
  <si>
    <t>06.01.01.00</t>
  </si>
  <si>
    <t>Umocnienie skarp, rowów i ścieków</t>
  </si>
  <si>
    <t>01.02.01.00</t>
  </si>
  <si>
    <t>Usunięcie drzew lub krzaków</t>
  </si>
  <si>
    <t>01.02.01.22</t>
  </si>
  <si>
    <t>ha</t>
  </si>
  <si>
    <t>PODATEK VAT 23 %</t>
  </si>
  <si>
    <t>Karczowanie krzaków i poszycia</t>
  </si>
  <si>
    <t>Zdjęcie warstwy humusu i/lub darniny</t>
  </si>
  <si>
    <t>01.00.00.00</t>
  </si>
  <si>
    <t>45100000-8</t>
  </si>
  <si>
    <t>Przygotowanie terenu pod budowę</t>
  </si>
  <si>
    <t>02.00.00.00</t>
  </si>
  <si>
    <t>45111200-0</t>
  </si>
  <si>
    <t>Roboty w zakresie przygotowania terenu pod budowę i roboty ziemne</t>
  </si>
  <si>
    <t>Wykonanie wykopów w gruntach I-VI kat.</t>
  </si>
  <si>
    <t>Wykonanie wykopów mechanicznie w gruntach kat. I÷VI z transportem urobku na nasyp</t>
  </si>
  <si>
    <t>04.00.00.00</t>
  </si>
  <si>
    <t>Wykonanie koryta mechanicznie wraz z profilowaniem i zagęszczeniem podłoża w gr. kat. I÷VI, głębokość koryta 11-20cm</t>
  </si>
  <si>
    <t>45233000-9</t>
  </si>
  <si>
    <t>Roboty w zakresie konstruowania, fundamentowania oraz wykonywania nawierzchni autostrad, dróg</t>
  </si>
  <si>
    <t>45233220-7</t>
  </si>
  <si>
    <t>Roboty w zakresie nawierzchni dróg</t>
  </si>
  <si>
    <t>IA05-1</t>
  </si>
  <si>
    <t>Prace wykończeniowe</t>
  </si>
  <si>
    <t>06.00.00.00</t>
  </si>
  <si>
    <t>05.00.00.00</t>
  </si>
  <si>
    <t>1.1</t>
  </si>
  <si>
    <t>04.05.01.00</t>
  </si>
  <si>
    <t>Podbudowa i ulepszone podłoże z gruntu lub kruszywa stabilizowanego cementem</t>
  </si>
  <si>
    <t>02.01.01.13</t>
  </si>
  <si>
    <t>07.00.00.00</t>
  </si>
  <si>
    <t>Razem URZADZENIA BEZPIECZEŃSTWA RUCHU:</t>
  </si>
  <si>
    <t>Instalowanie urządzeń ochronnych</t>
  </si>
  <si>
    <t>45233292-2</t>
  </si>
  <si>
    <t>04.03.01.00</t>
  </si>
  <si>
    <t>Oczyszczenia i skropienia warstw konstrukcyjnych</t>
  </si>
  <si>
    <t>Skropienie emulsją asfaltową warstw konstrukcyjnych z kruszywa</t>
  </si>
  <si>
    <t>05.03.05a.00</t>
  </si>
  <si>
    <t>07.02.01.00</t>
  </si>
  <si>
    <t>Oznakowanie pionowe</t>
  </si>
  <si>
    <t>Wykonanie nasypów w gruntach I-VI kat.</t>
  </si>
  <si>
    <t>Oczyszczenie warstw konstrukcyjnych z kruszywa</t>
  </si>
  <si>
    <t>OZNAKOWANIE DRÓG I URZĄDZENIA BEZPIECZEŃSTWA RUCHU</t>
  </si>
  <si>
    <t>Mechaniczne karczowanie krzaków i poszycia wraz z:
- załadunkiem, transportem oraz zagospodarowaniem i/lub utylizacją materiałów pochodzących z karczowania, względnie spaleniem na miejscu drobnej pozostałości po karczowaniu,
- zasypaniem dołów po karczowaniu i uprzątnięciem terenu.</t>
  </si>
  <si>
    <t>Wykonanie górnych warstw nasypów mechanicznie z gruntu z dokopu - górne warstwy nasypu</t>
  </si>
  <si>
    <t>Wykonanie wykopów mechanicznie w gruntach kat. I÷VI (z uwzględnieniem ew. schodkowania) z załadunkiem i transportem urobku na nasyp oraz jego uformowaniem i zagęszczeniem w nasypie (dotyczy materiału nadającego się do wbudowania w dolne warstwy nasypu, zgodnie z zapisami w STWiORB), z podjęciem ew. działań w celu ulepszenia wbudowywanych materiałów i/lub podłoża pod nasypy umożliwiających uzyskanie wymaganego zagęszczenia zgodnie z STWiORB. Niniejsza pozycja przedmiarowa tyczy się: wykonania dolnych warstw nasypu pod jezdniami dróg (pod warstwami ulepszonego podłoża) i zjazdami oraz wykonania i regulacji rowów.
Pozyskanie, zatwierdzenie, utrzymanie i likwidacja ew. odkładów w gestii Wykonawcy.</t>
  </si>
  <si>
    <t>Przymocowanie tarcz znaków drogowych z rozbiórki do gotowych słupków</t>
  </si>
  <si>
    <t>Nawierzchnia  z  betonu asfaltowego. Warstwa ścieralna</t>
  </si>
  <si>
    <t>05.03.11.00</t>
  </si>
  <si>
    <t>Recykling (remixing)</t>
  </si>
  <si>
    <t>Wykonanie górnych warstw nasypów mechanicznie (bezpośrednio pod warstwą ulepszonego podłoża) z zagęszczalnych gruntów niewysadzinowych o wskaźniku rożnoziarnistości min. 5 wraz z pozyskaniem i transportem (na miejsce wbudowania) materiału z dokopu.
Pozyskanie gruntu wraz z rozeznaniem rynku z uwzględnieniem planowanych innych lokalnych inwestycji (mających wpływ na dostępność materiałów) - leży w gestii Wykonawcy.</t>
  </si>
  <si>
    <t>02.03.01.15a</t>
  </si>
  <si>
    <t>05.03.23a.00</t>
  </si>
  <si>
    <t>Nawierzchnia z kostki brukowej betonowej dla dróg i ulic oraz placów i chodników</t>
  </si>
  <si>
    <t>05.03.23a.11</t>
  </si>
  <si>
    <t>Wykonanie nawierzchni z kostki brukowej betonowej o gr. 6cm na podsypce cementowo-piaskowej</t>
  </si>
  <si>
    <t>06.01.01.22</t>
  </si>
  <si>
    <t>Wykonanie podbudowy zasadniczej z kruszywa łamanego, gr. w-wy 15cm</t>
  </si>
  <si>
    <t>07.02.01.41</t>
  </si>
  <si>
    <t>Ustawienie słupków z rur stalowych dla znaków drogowych</t>
  </si>
  <si>
    <t>Ustawienie słupków z rur stalowych średnicy 60mm dla znaków drogowych.</t>
  </si>
  <si>
    <t>08.00.00.00</t>
  </si>
  <si>
    <t>ELEMENTY ULIC I DRÓG</t>
  </si>
  <si>
    <t>08.03.01.00</t>
  </si>
  <si>
    <t>Obrzeża betonowe</t>
  </si>
  <si>
    <t>08.03.01.13</t>
  </si>
  <si>
    <t>Ustawienie obrzeży betonowych o wymiarach 8x25 cm na  ławie betonowej</t>
  </si>
  <si>
    <t>Razem ELEMENTY ULIC I DRÓG:</t>
  </si>
  <si>
    <t>Mechaniczne usunięcie warstwy ziemi urodzajnej (humusu) o gr. w-wy ok. 30cm - z wywiezieniem na odkład</t>
  </si>
  <si>
    <t>Rozebranie nawierzchni z mieszanek mineralno-bitumicznych</t>
  </si>
  <si>
    <t>01.02.04.44</t>
  </si>
  <si>
    <t>Rozebranie obrzeży betonowych</t>
  </si>
  <si>
    <t>01.02.04.81</t>
  </si>
  <si>
    <t>Rozebranie słupków (masztów) do znaków drogowych</t>
  </si>
  <si>
    <t>Zdjęcie tarcz (tablic) znaków drogowych</t>
  </si>
  <si>
    <t>07.02.01.44b</t>
  </si>
  <si>
    <t>01.02.04.22a</t>
  </si>
  <si>
    <r>
      <t xml:space="preserve">Mechaniczne rozebranie nawierzchni </t>
    </r>
    <r>
      <rPr>
        <sz val="10"/>
        <rFont val="Arial CE"/>
        <family val="0"/>
      </rPr>
      <t>z mieszanek mineralno-asfaltowych o średniej grubości 6cm, wraz z załadunkiem. transportem oraz zagospodarowaniem i/lub utylizacją materiału pochodzącego z rozbiórki.</t>
    </r>
  </si>
  <si>
    <t>Wykonanie wykopów mechanicznie w gruntach kat. I÷VI wraz z załadunkiem,  transportem oraz zagospodarowaniem i/lub utylizacją materiału pochodzącego z wykopu.</t>
  </si>
  <si>
    <t>Wykonanie wykopów mechanicznie w gruntach kat. I÷VI z transportem urobku i jego zagospodarowaniem/utylizacją</t>
  </si>
  <si>
    <t>Wykonanie warstwy ścieralnej z betonu asfaltowego AC11S dla KR1 grubości 4cm</t>
  </si>
  <si>
    <t>Wykonanie warstwy ścieralnej z betonu asfaltowego AC11S dla KR1 grubości 4cm - jezdnie.</t>
  </si>
  <si>
    <t>07.01.01.00</t>
  </si>
  <si>
    <t>Oznakowanie poziome</t>
  </si>
  <si>
    <t xml:space="preserve">Wykonanie koryta mechanicznie wraz z profilowaniem i zagęszczeniem podłoża (w gruncie kategorii I÷VI, głębokość koryta 11÷20cm) pod warstwy konstrukcyjne: jezdni, zjazdów, zatok, chodników. </t>
  </si>
  <si>
    <t>Wykonanie frezowania nawierzchni asfaltowych na zimno, grubość frezowania 4.0-6.0cm</t>
  </si>
  <si>
    <t>Rozebranie obrzeży betonowych wraz z:                                                         - załadunkiem, transportem oraz rozładunkiem (w miejscu wskazanym przez Zamawiającego) obrzeży betonowych pochodzących z rozbiórki (w sposób zabezpieczający ją przed uszkodzeniem i kradzieżą),
- załadunkiem, transportem poza teren budowy oraz zagospodarowaniem i/lub utylizacją pozostałych materiałów z rozbiórki (ew. podsypki i/lub podbudowy, ławy betonowej pod obrzeża, w zakresie kolidującym z elementami projektowanymi).</t>
  </si>
  <si>
    <t>Mechaniczne usunięcie warstwy ziemi urodzajnej (humusu o średniej grubości około 30cm) wraz z przewiezieniem na plac składowy (odkład) w obrębie budowy (stworzonego celem późniejszego wbudowania w ramach odrębnej pozycji przedmiarowej).
Pozyskanie, zatwierdzenie, utrzymanie i likwidacja odkładów w gestii Wykonawcy.</t>
  </si>
  <si>
    <t>Mechaniczne usunięcie nadmiaru humusu z odkładu - wraz z jego zagospodarowaniem i/lub utylizacją</t>
  </si>
  <si>
    <t>Mechaniczne usunięcie nadmiaru humusu (w tym humusu nieprzydatnego do wykorzystania) wraz z załadunkiem z odkładu, transportem poza teren budowy oraz zagospodarowaniem i/lub utylizacją.
Pozyskanie, zatwierdzenie, utrzymanie i likwidacja odkładów w gestii Wykonawcy.</t>
  </si>
  <si>
    <t>Zdjęcie tarcz (tablic) znaków drogowych wraz z załadunkiem, transportem w miejsce wskazane przez Zamawiającego w sposób zabezpieczający je przed uszkodzeniem i kradzieżą.</t>
  </si>
  <si>
    <t>Rozebranie słupków (masztów) do znaków drogowych z ich fundamentami (w tym oddzielenie fundamentów od rurek) wraz z załadunkiem i transportem:
 - słupków w miejsce wskazane przez Zamawiającego w sposób zabezpieczający je przed uszkodzeniem i kradzieżą,
 - pozostałych elementów z rozbiórki poza teren budowy oraz ich zagospodarowaniem i/lub utylizacją.</t>
  </si>
  <si>
    <t>01.01.01.21</t>
  </si>
  <si>
    <t>Wyznaczenie trasy i punktów wysokościowych w terenie równinnym</t>
  </si>
  <si>
    <t>Wyznaczenie w terenie równinnym przebiegu sytuacyjno-wysokościowego trasy drogowej, rowów oraz usytuowania wszelkich obiektów inżynierskich.</t>
  </si>
  <si>
    <t>01.02.02.14</t>
  </si>
  <si>
    <t>01.02.02.16</t>
  </si>
  <si>
    <t>01.02.04.11a</t>
  </si>
  <si>
    <t xml:space="preserve">Wykonanie frezowania nawierzchni asfaltowych na zimno o grubości 4.0-6.0cm (śr. grubość frezowania 5cm), wraz z załadunkiem, transportem poza teren budowy oraz zagospodarowaniem i/lub utylizacją materiału pochodzącego z rozbiórki. </t>
  </si>
  <si>
    <t>Ustawienie obrzeży z betonu klasy min. C25/30 (B30) o wymiarach 8x25 cm na ławie z betonu klasy min. C16/20 (B20), wg rysunku szczegółowego.</t>
  </si>
  <si>
    <t>Przymocowanie tarcz znaków i tablic  z rozbiórki</t>
  </si>
  <si>
    <t>01.02.04.83</t>
  </si>
  <si>
    <t>Rozebranie podbudowy z kruszywa o średniej grubości 25cm</t>
  </si>
  <si>
    <t>Mechaniczne rozebranie podbudowy z kruszywa i/lub gruzu i/lub destruktu asfaltowego o średniej grubości ok. 25cm, wraz z załadunkiem. transportem oraz zagospodarowaniem i/lub utylizacją materiału pochodzącego z rozbiórki.</t>
  </si>
  <si>
    <t xml:space="preserve">Mechaniczne oczyszczenie podbudowy zasadniczej z kruszywa łamanego 0÷31,5mm stabilizowanego mechanicznie pod warstwę ścieralną z betonu asfaltowego AC11S jezdni dróg KR1 </t>
  </si>
  <si>
    <t>Mechaniczne skropienie emulsją asfaltową podbudowy zasadniczej z kruszywa łamanego 0÷31,5mm stabilizowanego mechanicznie pod warstwę ścieralną z betonu asfaltowego AC11S - jezdnie dróg KR1</t>
  </si>
  <si>
    <t xml:space="preserve">Wykonanie warstwy podbudowy zasadniczej z kruszywa łamanego 0÷31,5mm stabilizowanego mechanicznie grubości 15cm </t>
  </si>
  <si>
    <t>Wykonanie w-wy wzmacniającej podłoże z kruszywa (lub gruntu) stabilizowanego cementem o wytrzymałości 0,5÷1,5MPa, gr. w-wy 15cm</t>
  </si>
  <si>
    <t>Wykonanie dolnej warstwy wzmacniającej podłożez z kruszywa  stabilizowanego z cementem o wytrzymałości 0,5÷1,5MPa i grubości 15cm - pod ścieżką i placem</t>
  </si>
  <si>
    <t>Wykonanie nawierzchni na chodnikach z nowej kostki brukowej betonowej wg PN-EN 1338 (fazowanej) o gr. 6cm na podsypce cementowo-piaskowej (1:4) gr. 3cm, wraz z wypełnieniem spoin piaskiem ( kostka w kolorze wskaznym przez Zamawiajacego ).</t>
  </si>
  <si>
    <t>Humusowanie z obsianiem skarp (i innych projektowanych powierzchni zielonych) z wykorzystaniem zdjętego humusu, grubości humusowania 30cm.</t>
  </si>
  <si>
    <t>Humusowanie z obsianiem skarp przy grubości humusu 30cm</t>
  </si>
  <si>
    <t>04.03.01.12</t>
  </si>
  <si>
    <t>04.03.01.22</t>
  </si>
  <si>
    <t>04.04.02.23</t>
  </si>
  <si>
    <t>04.05.01.31</t>
  </si>
  <si>
    <t>05.03.05a.26</t>
  </si>
  <si>
    <t>05.03.11.32</t>
  </si>
  <si>
    <t>07.01.01.14</t>
  </si>
  <si>
    <t>Oznakowanie poziome jezdni materiałami cienkowarstwowymi (farbami) – strzałki i symbole</t>
  </si>
  <si>
    <t>Oznakowanie poziome jezdni materiałami cienkowarstwowymi (farbami) - strzałki i symbole</t>
  </si>
  <si>
    <t>07.06.02.00</t>
  </si>
  <si>
    <t>Urządzenia zabezpieczające ruch pieszych i rowerów</t>
  </si>
  <si>
    <t>07.06.02.14</t>
  </si>
  <si>
    <t>Ustawienie stojaków rowerowych</t>
  </si>
  <si>
    <t xml:space="preserve">Ustawienie stojaków rowerowych typu "U" ze stali ocynkowanej i nierdzewnej o profilu okragłym lub owalnym o średnicy Ø50 +/-2mm i wymiarach 100x80 (szer.xwys.) o łagodnych, zaokraglonych krawędziach  na fundamentach wykonywanych "na mokro" lub prefabrykowanych fundamentach z betonu klasy min. C16/20 (B20) </t>
  </si>
  <si>
    <t>Wartość jedn.
PLN</t>
  </si>
  <si>
    <t>Budowa ścieżki pieszo - rowerowej i miejsca dla postoju pieszych i rowerów 
w Łopuszce Małej na działce nr ewid. 390</t>
  </si>
  <si>
    <t>KOSZTORYS OFERTOWY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</si>
</sst>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General&quot; &quot;"/>
    <numFmt numFmtId="167" formatCode="0.0"/>
    <numFmt numFmtId="168" formatCode="#,##0\ &quot;zł&quot;"/>
    <numFmt numFmtId="169" formatCode="0.00000"/>
    <numFmt numFmtId="170" formatCode="0.000"/>
    <numFmt numFmtId="171" formatCode="0.0000"/>
    <numFmt numFmtId="172" formatCode="#,##0.0\ &quot;zł&quot;"/>
    <numFmt numFmtId="173" formatCode="#,##0.00\ &quot;zł&quot;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#,##0.00&quot; &quot;"/>
    <numFmt numFmtId="179" formatCode="_-* #,##0.0\ _z_ł_-;\-* #,##0.0\ _z_ł_-;_-* &quot;-&quot;??\ _z_ł_-;_-@_-"/>
    <numFmt numFmtId="180" formatCode="_-* #,##0\ _z_ł_-;\-* #,##0\ _z_ł_-;_-* &quot;-&quot;??\ _z_ł_-;_-@_-"/>
  </numFmts>
  <fonts count="6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sz val="10"/>
      <name val="Arial CE"/>
      <family val="0"/>
    </font>
    <font>
      <sz val="10"/>
      <name val="Czcionka tekstu podstawowego"/>
      <family val="2"/>
    </font>
    <font>
      <b/>
      <sz val="10"/>
      <name val="Czcionka tekstu podstawowego"/>
      <family val="0"/>
    </font>
    <font>
      <b/>
      <u val="single"/>
      <sz val="16"/>
      <name val="Czcionka tekstu podstawowego"/>
      <family val="0"/>
    </font>
    <font>
      <sz val="10"/>
      <color indexed="8"/>
      <name val="Czcionka tekstu podstawowego"/>
      <family val="2"/>
    </font>
    <font>
      <b/>
      <sz val="16"/>
      <color indexed="8"/>
      <name val="Czcionka tekstu podstawowego"/>
      <family val="2"/>
    </font>
    <font>
      <sz val="8"/>
      <name val="Czcionka tekstu podstawowego"/>
      <family val="2"/>
    </font>
    <font>
      <b/>
      <sz val="12"/>
      <color indexed="8"/>
      <name val="Czcionka tekstu podstawowego"/>
      <family val="0"/>
    </font>
    <font>
      <sz val="12"/>
      <color indexed="8"/>
      <name val="Czcionka tekstu podstawowego"/>
      <family val="0"/>
    </font>
    <font>
      <sz val="10"/>
      <name val="Arial"/>
      <family val="2"/>
    </font>
    <font>
      <b/>
      <sz val="12"/>
      <name val="Czcionka tekstu podstawowego"/>
      <family val="0"/>
    </font>
    <font>
      <b/>
      <sz val="10"/>
      <name val="Arial CE"/>
      <family val="0"/>
    </font>
    <font>
      <b/>
      <i/>
      <u val="single"/>
      <sz val="10"/>
      <color indexed="8"/>
      <name val="Czcionka tekstu podstawowego"/>
      <family val="0"/>
    </font>
    <font>
      <b/>
      <i/>
      <u val="single"/>
      <sz val="10"/>
      <name val="Czcionka tekstu podstawowego"/>
      <family val="0"/>
    </font>
    <font>
      <b/>
      <sz val="11"/>
      <color indexed="8"/>
      <name val="Czcionka tekstu podstawowego"/>
      <family val="0"/>
    </font>
    <font>
      <b/>
      <i/>
      <u val="single"/>
      <sz val="10"/>
      <name val="Arial CE"/>
      <family val="2"/>
    </font>
    <font>
      <sz val="9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sz val="9"/>
      <name val="Czcionka tekstu podstawowego"/>
      <family val="0"/>
    </font>
    <font>
      <b/>
      <sz val="9"/>
      <name val="Czcionka tekstu podstawowego"/>
      <family val="0"/>
    </font>
    <font>
      <b/>
      <u val="single"/>
      <sz val="10"/>
      <name val="Czcionka tekstu podstawowego"/>
      <family val="0"/>
    </font>
    <font>
      <b/>
      <u val="single"/>
      <sz val="10"/>
      <name val="Arial CE"/>
      <family val="0"/>
    </font>
    <font>
      <b/>
      <sz val="11"/>
      <name val="Czcionka tekstu podstawowego"/>
      <family val="0"/>
    </font>
    <font>
      <sz val="10"/>
      <color indexed="10"/>
      <name val="Czcionka tekstu podstawowego"/>
      <family val="2"/>
    </font>
    <font>
      <b/>
      <sz val="10"/>
      <color indexed="10"/>
      <name val="Czcionka tekstu podstawowego"/>
      <family val="0"/>
    </font>
    <font>
      <sz val="10"/>
      <color indexed="13"/>
      <name val="Czcionka tekstu podstawowego"/>
      <family val="2"/>
    </font>
    <font>
      <b/>
      <sz val="14"/>
      <name val="Arial ce"/>
      <family val="0"/>
    </font>
    <font>
      <sz val="11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.65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2.65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 diagonalDown="1">
      <left style="thin"/>
      <right/>
      <top style="thin"/>
      <bottom style="thin"/>
      <diagonal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47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28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60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61" fillId="26" borderId="1" applyNumberFormat="0" applyAlignment="0" applyProtection="0"/>
    <xf numFmtId="0" fontId="6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215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167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" fontId="7" fillId="0" borderId="0" xfId="0" applyNumberFormat="1" applyFont="1" applyFill="1" applyAlignment="1">
      <alignment vertical="center"/>
    </xf>
    <xf numFmtId="1" fontId="7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2" fontId="2" fillId="0" borderId="0" xfId="0" applyNumberFormat="1" applyFont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1" fontId="19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167" fontId="2" fillId="0" borderId="0" xfId="0" applyNumberFormat="1" applyFont="1" applyFill="1" applyAlignment="1">
      <alignment horizontal="center" vertical="center"/>
    </xf>
    <xf numFmtId="0" fontId="26" fillId="0" borderId="0" xfId="0" applyFont="1" applyFill="1" applyAlignment="1">
      <alignment vertical="center" wrapText="1"/>
    </xf>
    <xf numFmtId="167" fontId="2" fillId="0" borderId="0" xfId="0" applyNumberFormat="1" applyFont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0" xfId="0" applyNumberFormat="1" applyFont="1" applyFill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67" fontId="7" fillId="0" borderId="10" xfId="0" applyNumberFormat="1" applyFont="1" applyFill="1" applyBorder="1" applyAlignment="1">
      <alignment horizontal="center" vertical="center"/>
    </xf>
    <xf numFmtId="167" fontId="4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167" fontId="7" fillId="0" borderId="0" xfId="0" applyNumberFormat="1" applyFont="1" applyFill="1" applyAlignment="1">
      <alignment vertical="center"/>
    </xf>
    <xf numFmtId="2" fontId="7" fillId="0" borderId="0" xfId="0" applyNumberFormat="1" applyFont="1" applyFill="1" applyAlignment="1">
      <alignment vertical="center"/>
    </xf>
    <xf numFmtId="171" fontId="7" fillId="0" borderId="10" xfId="0" applyNumberFormat="1" applyFont="1" applyFill="1" applyBorder="1" applyAlignment="1">
      <alignment horizontal="center" vertical="center"/>
    </xf>
    <xf numFmtId="170" fontId="7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" fontId="7" fillId="32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vertical="center" wrapText="1"/>
    </xf>
    <xf numFmtId="0" fontId="21" fillId="32" borderId="10" xfId="0" applyFont="1" applyFill="1" applyBorder="1" applyAlignment="1">
      <alignment horizontal="center" vertical="center"/>
    </xf>
    <xf numFmtId="0" fontId="25" fillId="32" borderId="10" xfId="0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right" vertical="center"/>
    </xf>
    <xf numFmtId="0" fontId="2" fillId="32" borderId="10" xfId="0" applyFont="1" applyFill="1" applyBorder="1" applyAlignment="1">
      <alignment horizontal="right" vertical="center"/>
    </xf>
    <xf numFmtId="2" fontId="1" fillId="32" borderId="10" xfId="0" applyNumberFormat="1" applyFont="1" applyFill="1" applyBorder="1" applyAlignment="1">
      <alignment horizontal="center" vertical="center" wrapText="1"/>
    </xf>
    <xf numFmtId="0" fontId="21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vertical="center" wrapText="1"/>
    </xf>
    <xf numFmtId="0" fontId="7" fillId="32" borderId="10" xfId="0" applyFont="1" applyFill="1" applyBorder="1" applyAlignment="1">
      <alignment horizontal="right" vertical="center"/>
    </xf>
    <xf numFmtId="0" fontId="19" fillId="32" borderId="10" xfId="0" applyFont="1" applyFill="1" applyBorder="1" applyAlignment="1">
      <alignment horizontal="center" vertical="center"/>
    </xf>
    <xf numFmtId="0" fontId="17" fillId="32" borderId="10" xfId="0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2" fontId="4" fillId="32" borderId="10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left" vertical="center"/>
    </xf>
    <xf numFmtId="167" fontId="7" fillId="32" borderId="10" xfId="0" applyNumberFormat="1" applyFont="1" applyFill="1" applyBorder="1" applyAlignment="1">
      <alignment horizontal="center" vertical="center"/>
    </xf>
    <xf numFmtId="167" fontId="2" fillId="32" borderId="10" xfId="0" applyNumberFormat="1" applyFont="1" applyFill="1" applyBorder="1" applyAlignment="1">
      <alignment horizontal="center" vertical="center"/>
    </xf>
    <xf numFmtId="0" fontId="19" fillId="32" borderId="10" xfId="0" applyFont="1" applyFill="1" applyBorder="1" applyAlignment="1">
      <alignment horizontal="center" vertical="center" shrinkToFit="1"/>
    </xf>
    <xf numFmtId="0" fontId="17" fillId="32" borderId="10" xfId="0" applyFont="1" applyFill="1" applyBorder="1" applyAlignment="1">
      <alignment horizontal="center" vertical="center" shrinkToFit="1"/>
    </xf>
    <xf numFmtId="0" fontId="20" fillId="0" borderId="10" xfId="0" applyFont="1" applyFill="1" applyBorder="1" applyAlignment="1">
      <alignment horizontal="center" vertical="center" shrinkToFit="1"/>
    </xf>
    <xf numFmtId="0" fontId="15" fillId="0" borderId="10" xfId="0" applyFont="1" applyFill="1" applyBorder="1" applyAlignment="1">
      <alignment horizontal="center" vertical="center" shrinkToFit="1"/>
    </xf>
    <xf numFmtId="0" fontId="1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center" vertical="center"/>
    </xf>
    <xf numFmtId="49" fontId="14" fillId="0" borderId="10" xfId="1365" applyNumberFormat="1" applyFont="1" applyFill="1" applyBorder="1" applyAlignment="1">
      <alignment horizontal="center" vertical="center" wrapText="1"/>
      <protection/>
    </xf>
    <xf numFmtId="0" fontId="3" fillId="0" borderId="10" xfId="1535" applyFont="1" applyFill="1" applyBorder="1" applyAlignment="1">
      <alignment horizontal="left" vertical="center" wrapText="1"/>
      <protection/>
    </xf>
    <xf numFmtId="0" fontId="22" fillId="0" borderId="10" xfId="0" applyFont="1" applyFill="1" applyBorder="1" applyAlignment="1">
      <alignment horizontal="center" vertical="center"/>
    </xf>
    <xf numFmtId="0" fontId="14" fillId="0" borderId="10" xfId="941" applyFont="1" applyFill="1" applyBorder="1" applyAlignment="1">
      <alignment horizontal="left" vertical="center" wrapText="1"/>
      <protection/>
    </xf>
    <xf numFmtId="0" fontId="3" fillId="0" borderId="10" xfId="1048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center" vertical="center" shrinkToFit="1"/>
    </xf>
    <xf numFmtId="0" fontId="14" fillId="0" borderId="10" xfId="126" applyFont="1" applyFill="1" applyBorder="1" applyAlignment="1">
      <alignment horizontal="left" vertical="center" wrapText="1"/>
      <protection/>
    </xf>
    <xf numFmtId="0" fontId="3" fillId="0" borderId="10" xfId="126" applyFont="1" applyFill="1" applyBorder="1" applyAlignment="1">
      <alignment horizontal="left" vertical="center" wrapText="1"/>
      <protection/>
    </xf>
    <xf numFmtId="0" fontId="14" fillId="0" borderId="10" xfId="126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vertical="center"/>
    </xf>
    <xf numFmtId="0" fontId="3" fillId="0" borderId="10" xfId="2386" applyFont="1" applyFill="1" applyBorder="1" applyAlignment="1">
      <alignment horizontal="left" vertical="center" wrapText="1"/>
      <protection/>
    </xf>
    <xf numFmtId="0" fontId="19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4" fillId="0" borderId="10" xfId="1365" applyFont="1" applyFill="1" applyBorder="1" applyAlignment="1">
      <alignment horizontal="left" vertical="center" wrapText="1"/>
      <protection/>
    </xf>
    <xf numFmtId="0" fontId="3" fillId="0" borderId="10" xfId="767" applyFont="1" applyFill="1" applyBorder="1" applyAlignment="1">
      <alignment horizontal="left" vertical="center" wrapText="1"/>
      <protection/>
    </xf>
    <xf numFmtId="0" fontId="15" fillId="0" borderId="10" xfId="0" applyFont="1" applyFill="1" applyBorder="1" applyAlignment="1">
      <alignment horizontal="center" vertical="center"/>
    </xf>
    <xf numFmtId="0" fontId="14" fillId="0" borderId="10" xfId="642" applyFont="1" applyFill="1" applyBorder="1" applyAlignment="1">
      <alignment horizontal="left" vertical="center" wrapText="1"/>
      <protection/>
    </xf>
    <xf numFmtId="0" fontId="3" fillId="0" borderId="10" xfId="1584" applyFont="1" applyFill="1" applyBorder="1" applyAlignment="1">
      <alignment horizontal="left" vertical="center" wrapText="1"/>
      <protection/>
    </xf>
    <xf numFmtId="49" fontId="14" fillId="0" borderId="10" xfId="1414" applyNumberFormat="1" applyFont="1" applyFill="1" applyBorder="1" applyAlignment="1">
      <alignment horizontal="center" vertical="center" wrapText="1"/>
      <protection/>
    </xf>
    <xf numFmtId="0" fontId="14" fillId="0" borderId="10" xfId="1414" applyFont="1" applyFill="1" applyBorder="1" applyAlignment="1">
      <alignment horizontal="left" vertical="center" wrapText="1"/>
      <protection/>
    </xf>
    <xf numFmtId="0" fontId="14" fillId="0" borderId="10" xfId="395" applyFont="1" applyFill="1" applyBorder="1" applyAlignment="1">
      <alignment horizontal="left" vertical="center" wrapText="1"/>
      <protection/>
    </xf>
    <xf numFmtId="0" fontId="3" fillId="0" borderId="10" xfId="1681" applyFont="1" applyFill="1" applyBorder="1" applyAlignment="1">
      <alignment horizontal="left" vertical="center" wrapText="1"/>
      <protection/>
    </xf>
    <xf numFmtId="0" fontId="3" fillId="0" borderId="10" xfId="153" applyFont="1" applyFill="1" applyBorder="1" applyAlignment="1">
      <alignment horizontal="left" vertical="center" wrapText="1"/>
      <protection/>
    </xf>
    <xf numFmtId="0" fontId="19" fillId="0" borderId="10" xfId="0" applyFont="1" applyFill="1" applyBorder="1" applyAlignment="1">
      <alignment horizontal="center" vertical="center" wrapText="1"/>
    </xf>
    <xf numFmtId="49" fontId="18" fillId="0" borderId="10" xfId="1808" applyNumberFormat="1" applyFont="1" applyFill="1" applyBorder="1" applyAlignment="1">
      <alignment horizontal="center" vertical="center" wrapText="1"/>
      <protection/>
    </xf>
    <xf numFmtId="49" fontId="14" fillId="0" borderId="10" xfId="1886" applyNumberFormat="1" applyFont="1" applyFill="1" applyBorder="1" applyAlignment="1">
      <alignment horizontal="center" vertical="center" wrapText="1"/>
      <protection/>
    </xf>
    <xf numFmtId="0" fontId="14" fillId="0" borderId="10" xfId="1886" applyFont="1" applyFill="1" applyBorder="1" applyAlignment="1">
      <alignment horizontal="left" vertical="center" wrapText="1"/>
      <protection/>
    </xf>
    <xf numFmtId="0" fontId="3" fillId="0" borderId="10" xfId="1983" applyFont="1" applyFill="1" applyBorder="1" applyAlignment="1">
      <alignment horizontal="left" vertical="center" wrapText="1"/>
      <protection/>
    </xf>
    <xf numFmtId="0" fontId="3" fillId="0" borderId="10" xfId="1674" applyFont="1" applyFill="1" applyBorder="1" applyAlignment="1">
      <alignment horizontal="left" vertical="center" wrapText="1"/>
      <protection/>
    </xf>
    <xf numFmtId="0" fontId="21" fillId="0" borderId="10" xfId="0" applyFont="1" applyFill="1" applyBorder="1" applyAlignment="1">
      <alignment horizontal="center" vertical="center" wrapText="1"/>
    </xf>
    <xf numFmtId="49" fontId="18" fillId="0" borderId="10" xfId="2131" applyNumberFormat="1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center" vertical="center" wrapText="1"/>
    </xf>
    <xf numFmtId="49" fontId="14" fillId="0" borderId="10" xfId="2083" applyNumberFormat="1" applyFont="1" applyFill="1" applyBorder="1" applyAlignment="1">
      <alignment horizontal="center" vertical="center" wrapText="1"/>
      <protection/>
    </xf>
    <xf numFmtId="0" fontId="14" fillId="0" borderId="10" xfId="2336" applyFont="1" applyFill="1" applyBorder="1" applyAlignment="1">
      <alignment horizontal="left" vertical="center" wrapText="1"/>
      <protection/>
    </xf>
    <xf numFmtId="0" fontId="3" fillId="0" borderId="10" xfId="2386" applyFont="1" applyFill="1" applyBorder="1" applyAlignment="1">
      <alignment horizontal="center" vertical="center" wrapText="1"/>
      <protection/>
    </xf>
    <xf numFmtId="49" fontId="14" fillId="0" borderId="10" xfId="1394" applyNumberFormat="1" applyFont="1" applyFill="1" applyBorder="1" applyAlignment="1">
      <alignment horizontal="center" vertical="center" wrapText="1"/>
      <protection/>
    </xf>
    <xf numFmtId="0" fontId="14" fillId="0" borderId="10" xfId="1670" applyFont="1" applyFill="1" applyBorder="1" applyAlignment="1">
      <alignment horizontal="left" vertical="center" wrapText="1"/>
      <protection/>
    </xf>
    <xf numFmtId="49" fontId="3" fillId="0" borderId="10" xfId="1674" applyNumberFormat="1" applyFont="1" applyFill="1" applyBorder="1" applyAlignment="1">
      <alignment horizontal="center" vertical="center" wrapText="1"/>
      <protection/>
    </xf>
    <xf numFmtId="2" fontId="3" fillId="0" borderId="10" xfId="2083" applyNumberFormat="1" applyFont="1" applyFill="1" applyBorder="1" applyAlignment="1">
      <alignment horizontal="center" vertical="center" wrapText="1"/>
      <protection/>
    </xf>
    <xf numFmtId="0" fontId="14" fillId="0" borderId="10" xfId="2083" applyFont="1" applyFill="1" applyBorder="1" applyAlignment="1">
      <alignment horizontal="left" vertical="center" wrapText="1"/>
      <protection/>
    </xf>
    <xf numFmtId="2" fontId="14" fillId="0" borderId="10" xfId="2083" applyNumberFormat="1" applyFont="1" applyFill="1" applyBorder="1" applyAlignment="1">
      <alignment horizontal="center" vertical="center" wrapText="1"/>
      <protection/>
    </xf>
    <xf numFmtId="0" fontId="3" fillId="0" borderId="10" xfId="2083" applyFont="1" applyFill="1" applyBorder="1" applyAlignment="1">
      <alignment horizontal="left" vertical="center" wrapText="1"/>
      <protection/>
    </xf>
    <xf numFmtId="0" fontId="3" fillId="0" borderId="10" xfId="2091" applyFont="1" applyFill="1" applyBorder="1" applyAlignment="1">
      <alignment horizontal="left" vertical="center" wrapText="1"/>
      <protection/>
    </xf>
    <xf numFmtId="49" fontId="14" fillId="0" borderId="10" xfId="2091" applyNumberFormat="1" applyFont="1" applyFill="1" applyBorder="1" applyAlignment="1">
      <alignment horizontal="center" vertical="center" wrapText="1"/>
      <protection/>
    </xf>
    <xf numFmtId="0" fontId="14" fillId="0" borderId="10" xfId="2091" applyFont="1" applyFill="1" applyBorder="1" applyAlignment="1">
      <alignment horizontal="left" vertical="center" wrapText="1"/>
      <protection/>
    </xf>
    <xf numFmtId="2" fontId="3" fillId="0" borderId="10" xfId="2091" applyNumberFormat="1" applyFont="1" applyFill="1" applyBorder="1" applyAlignment="1">
      <alignment horizontal="center" vertical="center" wrapText="1"/>
      <protection/>
    </xf>
    <xf numFmtId="2" fontId="14" fillId="0" borderId="10" xfId="2091" applyNumberFormat="1" applyFont="1" applyFill="1" applyBorder="1" applyAlignment="1">
      <alignment horizontal="center" vertical="center" wrapText="1"/>
      <protection/>
    </xf>
    <xf numFmtId="0" fontId="24" fillId="0" borderId="10" xfId="2076" applyFont="1" applyFill="1" applyBorder="1" applyAlignment="1">
      <alignment horizontal="left" vertical="center" wrapText="1"/>
      <protection/>
    </xf>
    <xf numFmtId="49" fontId="14" fillId="0" borderId="10" xfId="2072" applyNumberFormat="1" applyFont="1" applyFill="1" applyBorder="1" applyAlignment="1">
      <alignment horizontal="center" vertical="center" wrapText="1"/>
      <protection/>
    </xf>
    <xf numFmtId="0" fontId="14" fillId="0" borderId="10" xfId="2072" applyFont="1" applyFill="1" applyBorder="1" applyAlignment="1">
      <alignment horizontal="left" vertical="center" wrapText="1"/>
      <protection/>
    </xf>
    <xf numFmtId="0" fontId="3" fillId="0" borderId="10" xfId="2072" applyFont="1" applyFill="1" applyBorder="1" applyAlignment="1">
      <alignment horizontal="left" vertical="center" wrapText="1"/>
      <protection/>
    </xf>
    <xf numFmtId="49" fontId="3" fillId="0" borderId="10" xfId="2072" applyNumberFormat="1" applyFont="1" applyFill="1" applyBorder="1" applyAlignment="1">
      <alignment horizontal="center" vertical="center" wrapText="1"/>
      <protection/>
    </xf>
    <xf numFmtId="167" fontId="2" fillId="0" borderId="0" xfId="0" applyNumberFormat="1" applyFont="1" applyFill="1" applyBorder="1" applyAlignment="1">
      <alignment horizontal="center" vertical="center"/>
    </xf>
    <xf numFmtId="49" fontId="14" fillId="0" borderId="10" xfId="519" applyNumberFormat="1" applyFont="1" applyFill="1" applyBorder="1" applyAlignment="1">
      <alignment horizontal="center" vertical="center" wrapText="1"/>
      <protection/>
    </xf>
    <xf numFmtId="0" fontId="14" fillId="0" borderId="10" xfId="519" applyFont="1" applyFill="1" applyBorder="1" applyAlignment="1">
      <alignment horizontal="left" vertical="center" wrapText="1"/>
      <protection/>
    </xf>
    <xf numFmtId="49" fontId="3" fillId="0" borderId="10" xfId="519" applyNumberFormat="1" applyFont="1" applyFill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center" vertical="center"/>
    </xf>
    <xf numFmtId="49" fontId="18" fillId="0" borderId="10" xfId="2098" applyNumberFormat="1" applyFont="1" applyBorder="1" applyAlignment="1">
      <alignment horizontal="center" vertical="center" wrapText="1"/>
      <protection/>
    </xf>
    <xf numFmtId="0" fontId="18" fillId="0" borderId="10" xfId="2098" applyFont="1" applyBorder="1" applyAlignment="1">
      <alignment horizontal="left" vertical="center" wrapText="1"/>
      <protection/>
    </xf>
    <xf numFmtId="2" fontId="3" fillId="0" borderId="11" xfId="2083" applyNumberFormat="1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49" fontId="14" fillId="0" borderId="10" xfId="2083" applyNumberFormat="1" applyFont="1" applyBorder="1" applyAlignment="1">
      <alignment horizontal="center" vertical="center" wrapText="1"/>
      <protection/>
    </xf>
    <xf numFmtId="0" fontId="14" fillId="0" borderId="10" xfId="2083" applyFont="1" applyBorder="1" applyAlignment="1">
      <alignment horizontal="left" vertical="center" wrapText="1"/>
      <protection/>
    </xf>
    <xf numFmtId="2" fontId="14" fillId="0" borderId="11" xfId="2083" applyNumberFormat="1" applyFont="1" applyBorder="1" applyAlignment="1">
      <alignment horizontal="center" vertical="center" wrapText="1"/>
      <protection/>
    </xf>
    <xf numFmtId="49" fontId="3" fillId="0" borderId="10" xfId="2083" applyNumberFormat="1" applyFont="1" applyBorder="1" applyAlignment="1">
      <alignment horizontal="center" vertical="center" wrapText="1"/>
      <protection/>
    </xf>
    <xf numFmtId="0" fontId="3" fillId="0" borderId="10" xfId="2083" applyFont="1" applyBorder="1" applyAlignment="1">
      <alignment horizontal="left" vertical="center" wrapText="1"/>
      <protection/>
    </xf>
    <xf numFmtId="170" fontId="2" fillId="0" borderId="12" xfId="0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67" fontId="7" fillId="0" borderId="12" xfId="0" applyNumberFormat="1" applyFont="1" applyFill="1" applyBorder="1" applyAlignment="1">
      <alignment horizontal="center" vertical="center"/>
    </xf>
    <xf numFmtId="171" fontId="2" fillId="0" borderId="12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170" fontId="2" fillId="33" borderId="10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171" fontId="2" fillId="33" borderId="10" xfId="0" applyNumberFormat="1" applyFont="1" applyFill="1" applyBorder="1" applyAlignment="1">
      <alignment horizontal="center" vertical="center"/>
    </xf>
    <xf numFmtId="167" fontId="2" fillId="33" borderId="10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167" fontId="2" fillId="33" borderId="13" xfId="0" applyNumberFormat="1" applyFont="1" applyFill="1" applyBorder="1" applyAlignment="1">
      <alignment horizontal="center" vertical="center"/>
    </xf>
    <xf numFmtId="2" fontId="4" fillId="33" borderId="13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67" fontId="7" fillId="33" borderId="12" xfId="0" applyNumberFormat="1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167" fontId="7" fillId="0" borderId="14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67" fontId="5" fillId="0" borderId="12" xfId="0" applyNumberFormat="1" applyFont="1" applyFill="1" applyBorder="1" applyAlignment="1">
      <alignment horizontal="center" vertical="center"/>
    </xf>
    <xf numFmtId="167" fontId="27" fillId="0" borderId="12" xfId="0" applyNumberFormat="1" applyFont="1" applyFill="1" applyBorder="1" applyAlignment="1">
      <alignment horizontal="center" vertical="center"/>
    </xf>
    <xf numFmtId="2" fontId="26" fillId="0" borderId="12" xfId="0" applyNumberFormat="1" applyFont="1" applyFill="1" applyBorder="1" applyAlignment="1">
      <alignment horizontal="center" vertical="center"/>
    </xf>
    <xf numFmtId="167" fontId="4" fillId="0" borderId="12" xfId="0" applyNumberFormat="1" applyFont="1" applyFill="1" applyBorder="1" applyAlignment="1">
      <alignment horizontal="center" vertical="center"/>
    </xf>
    <xf numFmtId="167" fontId="5" fillId="33" borderId="10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 wrapText="1"/>
    </xf>
    <xf numFmtId="2" fontId="30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2" fontId="30" fillId="0" borderId="12" xfId="0" applyNumberFormat="1" applyFont="1" applyBorder="1" applyAlignment="1">
      <alignment horizontal="center" vertical="center" wrapText="1"/>
    </xf>
    <xf numFmtId="2" fontId="30" fillId="33" borderId="10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 wrapText="1"/>
    </xf>
    <xf numFmtId="0" fontId="7" fillId="0" borderId="10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right" vertical="center"/>
    </xf>
  </cellXfs>
  <cellStyles count="246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10" xfId="52"/>
    <cellStyle name="Normalny 10 10" xfId="53"/>
    <cellStyle name="Normalny 10 11" xfId="54"/>
    <cellStyle name="Normalny 10 12" xfId="55"/>
    <cellStyle name="Normalny 10 13" xfId="56"/>
    <cellStyle name="Normalny 10 14" xfId="57"/>
    <cellStyle name="Normalny 10 15" xfId="58"/>
    <cellStyle name="Normalny 10 16" xfId="59"/>
    <cellStyle name="Normalny 10 17" xfId="60"/>
    <cellStyle name="Normalny 10 18" xfId="61"/>
    <cellStyle name="Normalny 10 19" xfId="62"/>
    <cellStyle name="Normalny 10 2" xfId="63"/>
    <cellStyle name="Normalny 10 20" xfId="64"/>
    <cellStyle name="Normalny 10 21" xfId="65"/>
    <cellStyle name="Normalny 10 22" xfId="66"/>
    <cellStyle name="Normalny 10 23" xfId="67"/>
    <cellStyle name="Normalny 10 24" xfId="68"/>
    <cellStyle name="Normalny 10 25" xfId="69"/>
    <cellStyle name="Normalny 10 26" xfId="70"/>
    <cellStyle name="Normalny 10 27" xfId="71"/>
    <cellStyle name="Normalny 10 28" xfId="72"/>
    <cellStyle name="Normalny 10 29" xfId="73"/>
    <cellStyle name="Normalny 10 3" xfId="74"/>
    <cellStyle name="Normalny 10 30" xfId="75"/>
    <cellStyle name="Normalny 10 31" xfId="76"/>
    <cellStyle name="Normalny 10 32" xfId="77"/>
    <cellStyle name="Normalny 10 33" xfId="78"/>
    <cellStyle name="Normalny 10 34" xfId="79"/>
    <cellStyle name="Normalny 10 35" xfId="80"/>
    <cellStyle name="Normalny 10 36" xfId="81"/>
    <cellStyle name="Normalny 10 37" xfId="82"/>
    <cellStyle name="Normalny 10 4" xfId="83"/>
    <cellStyle name="Normalny 10 5" xfId="84"/>
    <cellStyle name="Normalny 10 6" xfId="85"/>
    <cellStyle name="Normalny 10 7" xfId="86"/>
    <cellStyle name="Normalny 10 8" xfId="87"/>
    <cellStyle name="Normalny 10 9" xfId="88"/>
    <cellStyle name="Normalny 11" xfId="89"/>
    <cellStyle name="Normalny 11 10" xfId="90"/>
    <cellStyle name="Normalny 11 11" xfId="91"/>
    <cellStyle name="Normalny 11 12" xfId="92"/>
    <cellStyle name="Normalny 11 13" xfId="93"/>
    <cellStyle name="Normalny 11 14" xfId="94"/>
    <cellStyle name="Normalny 11 15" xfId="95"/>
    <cellStyle name="Normalny 11 16" xfId="96"/>
    <cellStyle name="Normalny 11 17" xfId="97"/>
    <cellStyle name="Normalny 11 18" xfId="98"/>
    <cellStyle name="Normalny 11 19" xfId="99"/>
    <cellStyle name="Normalny 11 2" xfId="100"/>
    <cellStyle name="Normalny 11 20" xfId="101"/>
    <cellStyle name="Normalny 11 21" xfId="102"/>
    <cellStyle name="Normalny 11 22" xfId="103"/>
    <cellStyle name="Normalny 11 23" xfId="104"/>
    <cellStyle name="Normalny 11 24" xfId="105"/>
    <cellStyle name="Normalny 11 25" xfId="106"/>
    <cellStyle name="Normalny 11 26" xfId="107"/>
    <cellStyle name="Normalny 11 27" xfId="108"/>
    <cellStyle name="Normalny 11 28" xfId="109"/>
    <cellStyle name="Normalny 11 29" xfId="110"/>
    <cellStyle name="Normalny 11 3" xfId="111"/>
    <cellStyle name="Normalny 11 30" xfId="112"/>
    <cellStyle name="Normalny 11 31" xfId="113"/>
    <cellStyle name="Normalny 11 32" xfId="114"/>
    <cellStyle name="Normalny 11 33" xfId="115"/>
    <cellStyle name="Normalny 11 34" xfId="116"/>
    <cellStyle name="Normalny 11 35" xfId="117"/>
    <cellStyle name="Normalny 11 36" xfId="118"/>
    <cellStyle name="Normalny 11 37" xfId="119"/>
    <cellStyle name="Normalny 11 4" xfId="120"/>
    <cellStyle name="Normalny 11 5" xfId="121"/>
    <cellStyle name="Normalny 11 6" xfId="122"/>
    <cellStyle name="Normalny 11 7" xfId="123"/>
    <cellStyle name="Normalny 11 8" xfId="124"/>
    <cellStyle name="Normalny 11 9" xfId="125"/>
    <cellStyle name="Normalny 12" xfId="126"/>
    <cellStyle name="Normalny 13" xfId="127"/>
    <cellStyle name="Normalny 14" xfId="128"/>
    <cellStyle name="Normalny 15" xfId="129"/>
    <cellStyle name="Normalny 16" xfId="130"/>
    <cellStyle name="Normalny 16 2" xfId="131"/>
    <cellStyle name="Normalny 16 3" xfId="132"/>
    <cellStyle name="Normalny 16 4" xfId="133"/>
    <cellStyle name="Normalny 16 5" xfId="134"/>
    <cellStyle name="Normalny 16 6" xfId="135"/>
    <cellStyle name="Normalny 17" xfId="136"/>
    <cellStyle name="Normalny 18" xfId="137"/>
    <cellStyle name="Normalny 19" xfId="138"/>
    <cellStyle name="Normalny 2" xfId="139"/>
    <cellStyle name="Normalny 2 2" xfId="140"/>
    <cellStyle name="Normalny 2 2 2" xfId="141"/>
    <cellStyle name="Normalny 2 2 2 2" xfId="142"/>
    <cellStyle name="Normalny 2 3" xfId="143"/>
    <cellStyle name="Normalny 20" xfId="144"/>
    <cellStyle name="Normalny 21" xfId="145"/>
    <cellStyle name="Normalny 22" xfId="146"/>
    <cellStyle name="Normalny 23" xfId="147"/>
    <cellStyle name="Normalny 24" xfId="148"/>
    <cellStyle name="Normalny 25" xfId="149"/>
    <cellStyle name="Normalny 25 2" xfId="150"/>
    <cellStyle name="Normalny 25 3" xfId="151"/>
    <cellStyle name="Normalny 25 4" xfId="152"/>
    <cellStyle name="Normalny 26" xfId="153"/>
    <cellStyle name="Normalny 26 10" xfId="154"/>
    <cellStyle name="Normalny 26 100" xfId="155"/>
    <cellStyle name="Normalny 26 101" xfId="156"/>
    <cellStyle name="Normalny 26 102" xfId="157"/>
    <cellStyle name="Normalny 26 103" xfId="158"/>
    <cellStyle name="Normalny 26 104" xfId="159"/>
    <cellStyle name="Normalny 26 105" xfId="160"/>
    <cellStyle name="Normalny 26 106" xfId="161"/>
    <cellStyle name="Normalny 26 107" xfId="162"/>
    <cellStyle name="Normalny 26 108" xfId="163"/>
    <cellStyle name="Normalny 26 109" xfId="164"/>
    <cellStyle name="Normalny 26 11" xfId="165"/>
    <cellStyle name="Normalny 26 110" xfId="166"/>
    <cellStyle name="Normalny 26 111" xfId="167"/>
    <cellStyle name="Normalny 26 112" xfId="168"/>
    <cellStyle name="Normalny 26 113" xfId="169"/>
    <cellStyle name="Normalny 26 114" xfId="170"/>
    <cellStyle name="Normalny 26 115" xfId="171"/>
    <cellStyle name="Normalny 26 116" xfId="172"/>
    <cellStyle name="Normalny 26 117" xfId="173"/>
    <cellStyle name="Normalny 26 118" xfId="174"/>
    <cellStyle name="Normalny 26 119" xfId="175"/>
    <cellStyle name="Normalny 26 12" xfId="176"/>
    <cellStyle name="Normalny 26 120" xfId="177"/>
    <cellStyle name="Normalny 26 121" xfId="178"/>
    <cellStyle name="Normalny 26 122" xfId="179"/>
    <cellStyle name="Normalny 26 13" xfId="180"/>
    <cellStyle name="Normalny 26 14" xfId="181"/>
    <cellStyle name="Normalny 26 15" xfId="182"/>
    <cellStyle name="Normalny 26 16" xfId="183"/>
    <cellStyle name="Normalny 26 17" xfId="184"/>
    <cellStyle name="Normalny 26 18" xfId="185"/>
    <cellStyle name="Normalny 26 19" xfId="186"/>
    <cellStyle name="Normalny 26 2" xfId="187"/>
    <cellStyle name="Normalny 26 20" xfId="188"/>
    <cellStyle name="Normalny 26 21" xfId="189"/>
    <cellStyle name="Normalny 26 22" xfId="190"/>
    <cellStyle name="Normalny 26 23" xfId="191"/>
    <cellStyle name="Normalny 26 24" xfId="192"/>
    <cellStyle name="Normalny 26 25" xfId="193"/>
    <cellStyle name="Normalny 26 26" xfId="194"/>
    <cellStyle name="Normalny 26 27" xfId="195"/>
    <cellStyle name="Normalny 26 28" xfId="196"/>
    <cellStyle name="Normalny 26 29" xfId="197"/>
    <cellStyle name="Normalny 26 3" xfId="198"/>
    <cellStyle name="Normalny 26 30" xfId="199"/>
    <cellStyle name="Normalny 26 31" xfId="200"/>
    <cellStyle name="Normalny 26 32" xfId="201"/>
    <cellStyle name="Normalny 26 33" xfId="202"/>
    <cellStyle name="Normalny 26 34" xfId="203"/>
    <cellStyle name="Normalny 26 35" xfId="204"/>
    <cellStyle name="Normalny 26 36" xfId="205"/>
    <cellStyle name="Normalny 26 37" xfId="206"/>
    <cellStyle name="Normalny 26 38" xfId="207"/>
    <cellStyle name="Normalny 26 39" xfId="208"/>
    <cellStyle name="Normalny 26 4" xfId="209"/>
    <cellStyle name="Normalny 26 40" xfId="210"/>
    <cellStyle name="Normalny 26 41" xfId="211"/>
    <cellStyle name="Normalny 26 42" xfId="212"/>
    <cellStyle name="Normalny 26 43" xfId="213"/>
    <cellStyle name="Normalny 26 44" xfId="214"/>
    <cellStyle name="Normalny 26 45" xfId="215"/>
    <cellStyle name="Normalny 26 46" xfId="216"/>
    <cellStyle name="Normalny 26 47" xfId="217"/>
    <cellStyle name="Normalny 26 48" xfId="218"/>
    <cellStyle name="Normalny 26 49" xfId="219"/>
    <cellStyle name="Normalny 26 5" xfId="220"/>
    <cellStyle name="Normalny 26 50" xfId="221"/>
    <cellStyle name="Normalny 26 51" xfId="222"/>
    <cellStyle name="Normalny 26 52" xfId="223"/>
    <cellStyle name="Normalny 26 53" xfId="224"/>
    <cellStyle name="Normalny 26 54" xfId="225"/>
    <cellStyle name="Normalny 26 55" xfId="226"/>
    <cellStyle name="Normalny 26 56" xfId="227"/>
    <cellStyle name="Normalny 26 57" xfId="228"/>
    <cellStyle name="Normalny 26 58" xfId="229"/>
    <cellStyle name="Normalny 26 59" xfId="230"/>
    <cellStyle name="Normalny 26 6" xfId="231"/>
    <cellStyle name="Normalny 26 60" xfId="232"/>
    <cellStyle name="Normalny 26 61" xfId="233"/>
    <cellStyle name="Normalny 26 62" xfId="234"/>
    <cellStyle name="Normalny 26 63" xfId="235"/>
    <cellStyle name="Normalny 26 64" xfId="236"/>
    <cellStyle name="Normalny 26 65" xfId="237"/>
    <cellStyle name="Normalny 26 66" xfId="238"/>
    <cellStyle name="Normalny 26 67" xfId="239"/>
    <cellStyle name="Normalny 26 68" xfId="240"/>
    <cellStyle name="Normalny 26 69" xfId="241"/>
    <cellStyle name="Normalny 26 7" xfId="242"/>
    <cellStyle name="Normalny 26 70" xfId="243"/>
    <cellStyle name="Normalny 26 71" xfId="244"/>
    <cellStyle name="Normalny 26 72" xfId="245"/>
    <cellStyle name="Normalny 26 73" xfId="246"/>
    <cellStyle name="Normalny 26 74" xfId="247"/>
    <cellStyle name="Normalny 26 75" xfId="248"/>
    <cellStyle name="Normalny 26 76" xfId="249"/>
    <cellStyle name="Normalny 26 77" xfId="250"/>
    <cellStyle name="Normalny 26 78" xfId="251"/>
    <cellStyle name="Normalny 26 79" xfId="252"/>
    <cellStyle name="Normalny 26 8" xfId="253"/>
    <cellStyle name="Normalny 26 80" xfId="254"/>
    <cellStyle name="Normalny 26 81" xfId="255"/>
    <cellStyle name="Normalny 26 82" xfId="256"/>
    <cellStyle name="Normalny 26 83" xfId="257"/>
    <cellStyle name="Normalny 26 84" xfId="258"/>
    <cellStyle name="Normalny 26 85" xfId="259"/>
    <cellStyle name="Normalny 26 86" xfId="260"/>
    <cellStyle name="Normalny 26 87" xfId="261"/>
    <cellStyle name="Normalny 26 88" xfId="262"/>
    <cellStyle name="Normalny 26 89" xfId="263"/>
    <cellStyle name="Normalny 26 9" xfId="264"/>
    <cellStyle name="Normalny 26 90" xfId="265"/>
    <cellStyle name="Normalny 26 91" xfId="266"/>
    <cellStyle name="Normalny 26 92" xfId="267"/>
    <cellStyle name="Normalny 26 93" xfId="268"/>
    <cellStyle name="Normalny 26 94" xfId="269"/>
    <cellStyle name="Normalny 26 95" xfId="270"/>
    <cellStyle name="Normalny 26 96" xfId="271"/>
    <cellStyle name="Normalny 26 97" xfId="272"/>
    <cellStyle name="Normalny 26 98" xfId="273"/>
    <cellStyle name="Normalny 26 99" xfId="274"/>
    <cellStyle name="Normalny 27" xfId="275"/>
    <cellStyle name="Normalny 27 10" xfId="276"/>
    <cellStyle name="Normalny 27 100" xfId="277"/>
    <cellStyle name="Normalny 27 101" xfId="278"/>
    <cellStyle name="Normalny 27 102" xfId="279"/>
    <cellStyle name="Normalny 27 103" xfId="280"/>
    <cellStyle name="Normalny 27 104" xfId="281"/>
    <cellStyle name="Normalny 27 105" xfId="282"/>
    <cellStyle name="Normalny 27 106" xfId="283"/>
    <cellStyle name="Normalny 27 107" xfId="284"/>
    <cellStyle name="Normalny 27 108" xfId="285"/>
    <cellStyle name="Normalny 27 109" xfId="286"/>
    <cellStyle name="Normalny 27 11" xfId="287"/>
    <cellStyle name="Normalny 27 110" xfId="288"/>
    <cellStyle name="Normalny 27 111" xfId="289"/>
    <cellStyle name="Normalny 27 112" xfId="290"/>
    <cellStyle name="Normalny 27 113" xfId="291"/>
    <cellStyle name="Normalny 27 114" xfId="292"/>
    <cellStyle name="Normalny 27 12" xfId="293"/>
    <cellStyle name="Normalny 27 13" xfId="294"/>
    <cellStyle name="Normalny 27 14" xfId="295"/>
    <cellStyle name="Normalny 27 15" xfId="296"/>
    <cellStyle name="Normalny 27 16" xfId="297"/>
    <cellStyle name="Normalny 27 17" xfId="298"/>
    <cellStyle name="Normalny 27 18" xfId="299"/>
    <cellStyle name="Normalny 27 19" xfId="300"/>
    <cellStyle name="Normalny 27 2" xfId="301"/>
    <cellStyle name="Normalny 27 20" xfId="302"/>
    <cellStyle name="Normalny 27 21" xfId="303"/>
    <cellStyle name="Normalny 27 22" xfId="304"/>
    <cellStyle name="Normalny 27 23" xfId="305"/>
    <cellStyle name="Normalny 27 24" xfId="306"/>
    <cellStyle name="Normalny 27 25" xfId="307"/>
    <cellStyle name="Normalny 27 26" xfId="308"/>
    <cellStyle name="Normalny 27 27" xfId="309"/>
    <cellStyle name="Normalny 27 28" xfId="310"/>
    <cellStyle name="Normalny 27 29" xfId="311"/>
    <cellStyle name="Normalny 27 3" xfId="312"/>
    <cellStyle name="Normalny 27 30" xfId="313"/>
    <cellStyle name="Normalny 27 31" xfId="314"/>
    <cellStyle name="Normalny 27 32" xfId="315"/>
    <cellStyle name="Normalny 27 33" xfId="316"/>
    <cellStyle name="Normalny 27 34" xfId="317"/>
    <cellStyle name="Normalny 27 35" xfId="318"/>
    <cellStyle name="Normalny 27 36" xfId="319"/>
    <cellStyle name="Normalny 27 37" xfId="320"/>
    <cellStyle name="Normalny 27 38" xfId="321"/>
    <cellStyle name="Normalny 27 39" xfId="322"/>
    <cellStyle name="Normalny 27 4" xfId="323"/>
    <cellStyle name="Normalny 27 40" xfId="324"/>
    <cellStyle name="Normalny 27 41" xfId="325"/>
    <cellStyle name="Normalny 27 42" xfId="326"/>
    <cellStyle name="Normalny 27 43" xfId="327"/>
    <cellStyle name="Normalny 27 44" xfId="328"/>
    <cellStyle name="Normalny 27 45" xfId="329"/>
    <cellStyle name="Normalny 27 46" xfId="330"/>
    <cellStyle name="Normalny 27 47" xfId="331"/>
    <cellStyle name="Normalny 27 48" xfId="332"/>
    <cellStyle name="Normalny 27 49" xfId="333"/>
    <cellStyle name="Normalny 27 5" xfId="334"/>
    <cellStyle name="Normalny 27 50" xfId="335"/>
    <cellStyle name="Normalny 27 51" xfId="336"/>
    <cellStyle name="Normalny 27 52" xfId="337"/>
    <cellStyle name="Normalny 27 53" xfId="338"/>
    <cellStyle name="Normalny 27 54" xfId="339"/>
    <cellStyle name="Normalny 27 55" xfId="340"/>
    <cellStyle name="Normalny 27 56" xfId="341"/>
    <cellStyle name="Normalny 27 57" xfId="342"/>
    <cellStyle name="Normalny 27 58" xfId="343"/>
    <cellStyle name="Normalny 27 59" xfId="344"/>
    <cellStyle name="Normalny 27 6" xfId="345"/>
    <cellStyle name="Normalny 27 60" xfId="346"/>
    <cellStyle name="Normalny 27 61" xfId="347"/>
    <cellStyle name="Normalny 27 62" xfId="348"/>
    <cellStyle name="Normalny 27 63" xfId="349"/>
    <cellStyle name="Normalny 27 64" xfId="350"/>
    <cellStyle name="Normalny 27 65" xfId="351"/>
    <cellStyle name="Normalny 27 66" xfId="352"/>
    <cellStyle name="Normalny 27 67" xfId="353"/>
    <cellStyle name="Normalny 27 68" xfId="354"/>
    <cellStyle name="Normalny 27 69" xfId="355"/>
    <cellStyle name="Normalny 27 7" xfId="356"/>
    <cellStyle name="Normalny 27 70" xfId="357"/>
    <cellStyle name="Normalny 27 71" xfId="358"/>
    <cellStyle name="Normalny 27 72" xfId="359"/>
    <cellStyle name="Normalny 27 73" xfId="360"/>
    <cellStyle name="Normalny 27 74" xfId="361"/>
    <cellStyle name="Normalny 27 75" xfId="362"/>
    <cellStyle name="Normalny 27 76" xfId="363"/>
    <cellStyle name="Normalny 27 77" xfId="364"/>
    <cellStyle name="Normalny 27 78" xfId="365"/>
    <cellStyle name="Normalny 27 79" xfId="366"/>
    <cellStyle name="Normalny 27 8" xfId="367"/>
    <cellStyle name="Normalny 27 80" xfId="368"/>
    <cellStyle name="Normalny 27 81" xfId="369"/>
    <cellStyle name="Normalny 27 82" xfId="370"/>
    <cellStyle name="Normalny 27 83" xfId="371"/>
    <cellStyle name="Normalny 27 84" xfId="372"/>
    <cellStyle name="Normalny 27 85" xfId="373"/>
    <cellStyle name="Normalny 27 86" xfId="374"/>
    <cellStyle name="Normalny 27 87" xfId="375"/>
    <cellStyle name="Normalny 27 88" xfId="376"/>
    <cellStyle name="Normalny 27 89" xfId="377"/>
    <cellStyle name="Normalny 27 9" xfId="378"/>
    <cellStyle name="Normalny 27 90" xfId="379"/>
    <cellStyle name="Normalny 27 91" xfId="380"/>
    <cellStyle name="Normalny 27 92" xfId="381"/>
    <cellStyle name="Normalny 27 93" xfId="382"/>
    <cellStyle name="Normalny 27 94" xfId="383"/>
    <cellStyle name="Normalny 27 95" xfId="384"/>
    <cellStyle name="Normalny 27 96" xfId="385"/>
    <cellStyle name="Normalny 27 97" xfId="386"/>
    <cellStyle name="Normalny 27 98" xfId="387"/>
    <cellStyle name="Normalny 27 99" xfId="388"/>
    <cellStyle name="Normalny 28" xfId="389"/>
    <cellStyle name="Normalny 28 2" xfId="390"/>
    <cellStyle name="Normalny 28 3" xfId="391"/>
    <cellStyle name="Normalny 28 4" xfId="392"/>
    <cellStyle name="Normalny 28 5" xfId="393"/>
    <cellStyle name="Normalny 29" xfId="394"/>
    <cellStyle name="Normalny 3" xfId="395"/>
    <cellStyle name="Normalny 3 10" xfId="396"/>
    <cellStyle name="Normalny 3 100" xfId="397"/>
    <cellStyle name="Normalny 3 101" xfId="398"/>
    <cellStyle name="Normalny 3 102" xfId="399"/>
    <cellStyle name="Normalny 3 103" xfId="400"/>
    <cellStyle name="Normalny 3 104" xfId="401"/>
    <cellStyle name="Normalny 3 105" xfId="402"/>
    <cellStyle name="Normalny 3 106" xfId="403"/>
    <cellStyle name="Normalny 3 107" xfId="404"/>
    <cellStyle name="Normalny 3 108" xfId="405"/>
    <cellStyle name="Normalny 3 109" xfId="406"/>
    <cellStyle name="Normalny 3 11" xfId="407"/>
    <cellStyle name="Normalny 3 110" xfId="408"/>
    <cellStyle name="Normalny 3 111" xfId="409"/>
    <cellStyle name="Normalny 3 112" xfId="410"/>
    <cellStyle name="Normalny 3 113" xfId="411"/>
    <cellStyle name="Normalny 3 114" xfId="412"/>
    <cellStyle name="Normalny 3 115" xfId="413"/>
    <cellStyle name="Normalny 3 116" xfId="414"/>
    <cellStyle name="Normalny 3 117" xfId="415"/>
    <cellStyle name="Normalny 3 118" xfId="416"/>
    <cellStyle name="Normalny 3 119" xfId="417"/>
    <cellStyle name="Normalny 3 12" xfId="418"/>
    <cellStyle name="Normalny 3 120" xfId="419"/>
    <cellStyle name="Normalny 3 121" xfId="420"/>
    <cellStyle name="Normalny 3 122" xfId="421"/>
    <cellStyle name="Normalny 3 123" xfId="422"/>
    <cellStyle name="Normalny 3 124" xfId="423"/>
    <cellStyle name="Normalny 3 13" xfId="424"/>
    <cellStyle name="Normalny 3 14" xfId="425"/>
    <cellStyle name="Normalny 3 15" xfId="426"/>
    <cellStyle name="Normalny 3 16" xfId="427"/>
    <cellStyle name="Normalny 3 17" xfId="428"/>
    <cellStyle name="Normalny 3 18" xfId="429"/>
    <cellStyle name="Normalny 3 19" xfId="430"/>
    <cellStyle name="Normalny 3 2" xfId="431"/>
    <cellStyle name="Normalny 3 20" xfId="432"/>
    <cellStyle name="Normalny 3 21" xfId="433"/>
    <cellStyle name="Normalny 3 22" xfId="434"/>
    <cellStyle name="Normalny 3 23" xfId="435"/>
    <cellStyle name="Normalny 3 24" xfId="436"/>
    <cellStyle name="Normalny 3 25" xfId="437"/>
    <cellStyle name="Normalny 3 26" xfId="438"/>
    <cellStyle name="Normalny 3 27" xfId="439"/>
    <cellStyle name="Normalny 3 28" xfId="440"/>
    <cellStyle name="Normalny 3 29" xfId="441"/>
    <cellStyle name="Normalny 3 3" xfId="442"/>
    <cellStyle name="Normalny 3 30" xfId="443"/>
    <cellStyle name="Normalny 3 31" xfId="444"/>
    <cellStyle name="Normalny 3 32" xfId="445"/>
    <cellStyle name="Normalny 3 33" xfId="446"/>
    <cellStyle name="Normalny 3 34" xfId="447"/>
    <cellStyle name="Normalny 3 35" xfId="448"/>
    <cellStyle name="Normalny 3 36" xfId="449"/>
    <cellStyle name="Normalny 3 37" xfId="450"/>
    <cellStyle name="Normalny 3 38" xfId="451"/>
    <cellStyle name="Normalny 3 39" xfId="452"/>
    <cellStyle name="Normalny 3 4" xfId="453"/>
    <cellStyle name="Normalny 3 40" xfId="454"/>
    <cellStyle name="Normalny 3 41" xfId="455"/>
    <cellStyle name="Normalny 3 42" xfId="456"/>
    <cellStyle name="Normalny 3 43" xfId="457"/>
    <cellStyle name="Normalny 3 44" xfId="458"/>
    <cellStyle name="Normalny 3 45" xfId="459"/>
    <cellStyle name="Normalny 3 46" xfId="460"/>
    <cellStyle name="Normalny 3 47" xfId="461"/>
    <cellStyle name="Normalny 3 48" xfId="462"/>
    <cellStyle name="Normalny 3 49" xfId="463"/>
    <cellStyle name="Normalny 3 5" xfId="464"/>
    <cellStyle name="Normalny 3 50" xfId="465"/>
    <cellStyle name="Normalny 3 51" xfId="466"/>
    <cellStyle name="Normalny 3 52" xfId="467"/>
    <cellStyle name="Normalny 3 53" xfId="468"/>
    <cellStyle name="Normalny 3 54" xfId="469"/>
    <cellStyle name="Normalny 3 55" xfId="470"/>
    <cellStyle name="Normalny 3 56" xfId="471"/>
    <cellStyle name="Normalny 3 57" xfId="472"/>
    <cellStyle name="Normalny 3 58" xfId="473"/>
    <cellStyle name="Normalny 3 59" xfId="474"/>
    <cellStyle name="Normalny 3 6" xfId="475"/>
    <cellStyle name="Normalny 3 60" xfId="476"/>
    <cellStyle name="Normalny 3 61" xfId="477"/>
    <cellStyle name="Normalny 3 62" xfId="478"/>
    <cellStyle name="Normalny 3 63" xfId="479"/>
    <cellStyle name="Normalny 3 64" xfId="480"/>
    <cellStyle name="Normalny 3 65" xfId="481"/>
    <cellStyle name="Normalny 3 66" xfId="482"/>
    <cellStyle name="Normalny 3 67" xfId="483"/>
    <cellStyle name="Normalny 3 68" xfId="484"/>
    <cellStyle name="Normalny 3 69" xfId="485"/>
    <cellStyle name="Normalny 3 7" xfId="486"/>
    <cellStyle name="Normalny 3 70" xfId="487"/>
    <cellStyle name="Normalny 3 71" xfId="488"/>
    <cellStyle name="Normalny 3 72" xfId="489"/>
    <cellStyle name="Normalny 3 73" xfId="490"/>
    <cellStyle name="Normalny 3 74" xfId="491"/>
    <cellStyle name="Normalny 3 75" xfId="492"/>
    <cellStyle name="Normalny 3 76" xfId="493"/>
    <cellStyle name="Normalny 3 77" xfId="494"/>
    <cellStyle name="Normalny 3 78" xfId="495"/>
    <cellStyle name="Normalny 3 79" xfId="496"/>
    <cellStyle name="Normalny 3 8" xfId="497"/>
    <cellStyle name="Normalny 3 80" xfId="498"/>
    <cellStyle name="Normalny 3 81" xfId="499"/>
    <cellStyle name="Normalny 3 82" xfId="500"/>
    <cellStyle name="Normalny 3 83" xfId="501"/>
    <cellStyle name="Normalny 3 84" xfId="502"/>
    <cellStyle name="Normalny 3 85" xfId="503"/>
    <cellStyle name="Normalny 3 86" xfId="504"/>
    <cellStyle name="Normalny 3 87" xfId="505"/>
    <cellStyle name="Normalny 3 88" xfId="506"/>
    <cellStyle name="Normalny 3 89" xfId="507"/>
    <cellStyle name="Normalny 3 9" xfId="508"/>
    <cellStyle name="Normalny 3 90" xfId="509"/>
    <cellStyle name="Normalny 3 91" xfId="510"/>
    <cellStyle name="Normalny 3 92" xfId="511"/>
    <cellStyle name="Normalny 3 93" xfId="512"/>
    <cellStyle name="Normalny 3 94" xfId="513"/>
    <cellStyle name="Normalny 3 95" xfId="514"/>
    <cellStyle name="Normalny 3 96" xfId="515"/>
    <cellStyle name="Normalny 3 97" xfId="516"/>
    <cellStyle name="Normalny 3 98" xfId="517"/>
    <cellStyle name="Normalny 3 99" xfId="518"/>
    <cellStyle name="Normalny 30" xfId="519"/>
    <cellStyle name="Normalny 30 10" xfId="520"/>
    <cellStyle name="Normalny 30 100" xfId="521"/>
    <cellStyle name="Normalny 30 101" xfId="522"/>
    <cellStyle name="Normalny 30 102" xfId="523"/>
    <cellStyle name="Normalny 30 103" xfId="524"/>
    <cellStyle name="Normalny 30 104" xfId="525"/>
    <cellStyle name="Normalny 30 105" xfId="526"/>
    <cellStyle name="Normalny 30 106" xfId="527"/>
    <cellStyle name="Normalny 30 107" xfId="528"/>
    <cellStyle name="Normalny 30 108" xfId="529"/>
    <cellStyle name="Normalny 30 109" xfId="530"/>
    <cellStyle name="Normalny 30 11" xfId="531"/>
    <cellStyle name="Normalny 30 110" xfId="532"/>
    <cellStyle name="Normalny 30 111" xfId="533"/>
    <cellStyle name="Normalny 30 112" xfId="534"/>
    <cellStyle name="Normalny 30 113" xfId="535"/>
    <cellStyle name="Normalny 30 114" xfId="536"/>
    <cellStyle name="Normalny 30 115" xfId="537"/>
    <cellStyle name="Normalny 30 116" xfId="538"/>
    <cellStyle name="Normalny 30 117" xfId="539"/>
    <cellStyle name="Normalny 30 118" xfId="540"/>
    <cellStyle name="Normalny 30 119" xfId="541"/>
    <cellStyle name="Normalny 30 12" xfId="542"/>
    <cellStyle name="Normalny 30 120" xfId="543"/>
    <cellStyle name="Normalny 30 121" xfId="544"/>
    <cellStyle name="Normalny 30 122" xfId="545"/>
    <cellStyle name="Normalny 30 13" xfId="546"/>
    <cellStyle name="Normalny 30 14" xfId="547"/>
    <cellStyle name="Normalny 30 15" xfId="548"/>
    <cellStyle name="Normalny 30 16" xfId="549"/>
    <cellStyle name="Normalny 30 17" xfId="550"/>
    <cellStyle name="Normalny 30 18" xfId="551"/>
    <cellStyle name="Normalny 30 19" xfId="552"/>
    <cellStyle name="Normalny 30 2" xfId="553"/>
    <cellStyle name="Normalny 30 20" xfId="554"/>
    <cellStyle name="Normalny 30 21" xfId="555"/>
    <cellStyle name="Normalny 30 22" xfId="556"/>
    <cellStyle name="Normalny 30 23" xfId="557"/>
    <cellStyle name="Normalny 30 24" xfId="558"/>
    <cellStyle name="Normalny 30 25" xfId="559"/>
    <cellStyle name="Normalny 30 26" xfId="560"/>
    <cellStyle name="Normalny 30 27" xfId="561"/>
    <cellStyle name="Normalny 30 28" xfId="562"/>
    <cellStyle name="Normalny 30 29" xfId="563"/>
    <cellStyle name="Normalny 30 3" xfId="564"/>
    <cellStyle name="Normalny 30 30" xfId="565"/>
    <cellStyle name="Normalny 30 31" xfId="566"/>
    <cellStyle name="Normalny 30 32" xfId="567"/>
    <cellStyle name="Normalny 30 33" xfId="568"/>
    <cellStyle name="Normalny 30 34" xfId="569"/>
    <cellStyle name="Normalny 30 35" xfId="570"/>
    <cellStyle name="Normalny 30 36" xfId="571"/>
    <cellStyle name="Normalny 30 37" xfId="572"/>
    <cellStyle name="Normalny 30 38" xfId="573"/>
    <cellStyle name="Normalny 30 39" xfId="574"/>
    <cellStyle name="Normalny 30 4" xfId="575"/>
    <cellStyle name="Normalny 30 40" xfId="576"/>
    <cellStyle name="Normalny 30 41" xfId="577"/>
    <cellStyle name="Normalny 30 42" xfId="578"/>
    <cellStyle name="Normalny 30 43" xfId="579"/>
    <cellStyle name="Normalny 30 44" xfId="580"/>
    <cellStyle name="Normalny 30 45" xfId="581"/>
    <cellStyle name="Normalny 30 46" xfId="582"/>
    <cellStyle name="Normalny 30 47" xfId="583"/>
    <cellStyle name="Normalny 30 48" xfId="584"/>
    <cellStyle name="Normalny 30 49" xfId="585"/>
    <cellStyle name="Normalny 30 5" xfId="586"/>
    <cellStyle name="Normalny 30 50" xfId="587"/>
    <cellStyle name="Normalny 30 51" xfId="588"/>
    <cellStyle name="Normalny 30 52" xfId="589"/>
    <cellStyle name="Normalny 30 53" xfId="590"/>
    <cellStyle name="Normalny 30 54" xfId="591"/>
    <cellStyle name="Normalny 30 55" xfId="592"/>
    <cellStyle name="Normalny 30 56" xfId="593"/>
    <cellStyle name="Normalny 30 57" xfId="594"/>
    <cellStyle name="Normalny 30 58" xfId="595"/>
    <cellStyle name="Normalny 30 59" xfId="596"/>
    <cellStyle name="Normalny 30 6" xfId="597"/>
    <cellStyle name="Normalny 30 60" xfId="598"/>
    <cellStyle name="Normalny 30 61" xfId="599"/>
    <cellStyle name="Normalny 30 62" xfId="600"/>
    <cellStyle name="Normalny 30 63" xfId="601"/>
    <cellStyle name="Normalny 30 64" xfId="602"/>
    <cellStyle name="Normalny 30 65" xfId="603"/>
    <cellStyle name="Normalny 30 66" xfId="604"/>
    <cellStyle name="Normalny 30 67" xfId="605"/>
    <cellStyle name="Normalny 30 68" xfId="606"/>
    <cellStyle name="Normalny 30 69" xfId="607"/>
    <cellStyle name="Normalny 30 7" xfId="608"/>
    <cellStyle name="Normalny 30 70" xfId="609"/>
    <cellStyle name="Normalny 30 71" xfId="610"/>
    <cellStyle name="Normalny 30 72" xfId="611"/>
    <cellStyle name="Normalny 30 73" xfId="612"/>
    <cellStyle name="Normalny 30 74" xfId="613"/>
    <cellStyle name="Normalny 30 75" xfId="614"/>
    <cellStyle name="Normalny 30 76" xfId="615"/>
    <cellStyle name="Normalny 30 77" xfId="616"/>
    <cellStyle name="Normalny 30 78" xfId="617"/>
    <cellStyle name="Normalny 30 79" xfId="618"/>
    <cellStyle name="Normalny 30 8" xfId="619"/>
    <cellStyle name="Normalny 30 80" xfId="620"/>
    <cellStyle name="Normalny 30 81" xfId="621"/>
    <cellStyle name="Normalny 30 82" xfId="622"/>
    <cellStyle name="Normalny 30 83" xfId="623"/>
    <cellStyle name="Normalny 30 84" xfId="624"/>
    <cellStyle name="Normalny 30 85" xfId="625"/>
    <cellStyle name="Normalny 30 86" xfId="626"/>
    <cellStyle name="Normalny 30 87" xfId="627"/>
    <cellStyle name="Normalny 30 88" xfId="628"/>
    <cellStyle name="Normalny 30 89" xfId="629"/>
    <cellStyle name="Normalny 30 9" xfId="630"/>
    <cellStyle name="Normalny 30 90" xfId="631"/>
    <cellStyle name="Normalny 30 91" xfId="632"/>
    <cellStyle name="Normalny 30 92" xfId="633"/>
    <cellStyle name="Normalny 30 93" xfId="634"/>
    <cellStyle name="Normalny 30 94" xfId="635"/>
    <cellStyle name="Normalny 30 95" xfId="636"/>
    <cellStyle name="Normalny 30 96" xfId="637"/>
    <cellStyle name="Normalny 30 97" xfId="638"/>
    <cellStyle name="Normalny 30 98" xfId="639"/>
    <cellStyle name="Normalny 30 99" xfId="640"/>
    <cellStyle name="Normalny 31" xfId="641"/>
    <cellStyle name="Normalny 31 10" xfId="642"/>
    <cellStyle name="Normalny 31 100" xfId="643"/>
    <cellStyle name="Normalny 31 101" xfId="644"/>
    <cellStyle name="Normalny 31 102" xfId="645"/>
    <cellStyle name="Normalny 31 103" xfId="646"/>
    <cellStyle name="Normalny 31 104" xfId="647"/>
    <cellStyle name="Normalny 31 105" xfId="648"/>
    <cellStyle name="Normalny 31 106" xfId="649"/>
    <cellStyle name="Normalny 31 107" xfId="650"/>
    <cellStyle name="Normalny 31 108" xfId="651"/>
    <cellStyle name="Normalny 31 109" xfId="652"/>
    <cellStyle name="Normalny 31 11" xfId="653"/>
    <cellStyle name="Normalny 31 110" xfId="654"/>
    <cellStyle name="Normalny 31 111" xfId="655"/>
    <cellStyle name="Normalny 31 112" xfId="656"/>
    <cellStyle name="Normalny 31 113" xfId="657"/>
    <cellStyle name="Normalny 31 114" xfId="658"/>
    <cellStyle name="Normalny 31 115" xfId="659"/>
    <cellStyle name="Normalny 31 116" xfId="660"/>
    <cellStyle name="Normalny 31 117" xfId="661"/>
    <cellStyle name="Normalny 31 118" xfId="662"/>
    <cellStyle name="Normalny 31 119" xfId="663"/>
    <cellStyle name="Normalny 31 12" xfId="664"/>
    <cellStyle name="Normalny 31 120" xfId="665"/>
    <cellStyle name="Normalny 31 121" xfId="666"/>
    <cellStyle name="Normalny 31 13" xfId="667"/>
    <cellStyle name="Normalny 31 14" xfId="668"/>
    <cellStyle name="Normalny 31 15" xfId="669"/>
    <cellStyle name="Normalny 31 16" xfId="670"/>
    <cellStyle name="Normalny 31 17" xfId="671"/>
    <cellStyle name="Normalny 31 18" xfId="672"/>
    <cellStyle name="Normalny 31 19" xfId="673"/>
    <cellStyle name="Normalny 31 2" xfId="674"/>
    <cellStyle name="Normalny 31 20" xfId="675"/>
    <cellStyle name="Normalny 31 21" xfId="676"/>
    <cellStyle name="Normalny 31 22" xfId="677"/>
    <cellStyle name="Normalny 31 23" xfId="678"/>
    <cellStyle name="Normalny 31 24" xfId="679"/>
    <cellStyle name="Normalny 31 25" xfId="680"/>
    <cellStyle name="Normalny 31 26" xfId="681"/>
    <cellStyle name="Normalny 31 27" xfId="682"/>
    <cellStyle name="Normalny 31 28" xfId="683"/>
    <cellStyle name="Normalny 31 29" xfId="684"/>
    <cellStyle name="Normalny 31 3" xfId="685"/>
    <cellStyle name="Normalny 31 30" xfId="686"/>
    <cellStyle name="Normalny 31 31" xfId="687"/>
    <cellStyle name="Normalny 31 32" xfId="688"/>
    <cellStyle name="Normalny 31 33" xfId="689"/>
    <cellStyle name="Normalny 31 34" xfId="690"/>
    <cellStyle name="Normalny 31 35" xfId="691"/>
    <cellStyle name="Normalny 31 36" xfId="692"/>
    <cellStyle name="Normalny 31 37" xfId="693"/>
    <cellStyle name="Normalny 31 38" xfId="694"/>
    <cellStyle name="Normalny 31 39" xfId="695"/>
    <cellStyle name="Normalny 31 4" xfId="696"/>
    <cellStyle name="Normalny 31 40" xfId="697"/>
    <cellStyle name="Normalny 31 41" xfId="698"/>
    <cellStyle name="Normalny 31 42" xfId="699"/>
    <cellStyle name="Normalny 31 43" xfId="700"/>
    <cellStyle name="Normalny 31 44" xfId="701"/>
    <cellStyle name="Normalny 31 45" xfId="702"/>
    <cellStyle name="Normalny 31 46" xfId="703"/>
    <cellStyle name="Normalny 31 47" xfId="704"/>
    <cellStyle name="Normalny 31 48" xfId="705"/>
    <cellStyle name="Normalny 31 49" xfId="706"/>
    <cellStyle name="Normalny 31 5" xfId="707"/>
    <cellStyle name="Normalny 31 50" xfId="708"/>
    <cellStyle name="Normalny 31 51" xfId="709"/>
    <cellStyle name="Normalny 31 52" xfId="710"/>
    <cellStyle name="Normalny 31 53" xfId="711"/>
    <cellStyle name="Normalny 31 54" xfId="712"/>
    <cellStyle name="Normalny 31 55" xfId="713"/>
    <cellStyle name="Normalny 31 56" xfId="714"/>
    <cellStyle name="Normalny 31 57" xfId="715"/>
    <cellStyle name="Normalny 31 58" xfId="716"/>
    <cellStyle name="Normalny 31 59" xfId="717"/>
    <cellStyle name="Normalny 31 6" xfId="718"/>
    <cellStyle name="Normalny 31 60" xfId="719"/>
    <cellStyle name="Normalny 31 61" xfId="720"/>
    <cellStyle name="Normalny 31 62" xfId="721"/>
    <cellStyle name="Normalny 31 63" xfId="722"/>
    <cellStyle name="Normalny 31 64" xfId="723"/>
    <cellStyle name="Normalny 31 65" xfId="724"/>
    <cellStyle name="Normalny 31 66" xfId="725"/>
    <cellStyle name="Normalny 31 67" xfId="726"/>
    <cellStyle name="Normalny 31 68" xfId="727"/>
    <cellStyle name="Normalny 31 69" xfId="728"/>
    <cellStyle name="Normalny 31 7" xfId="729"/>
    <cellStyle name="Normalny 31 70" xfId="730"/>
    <cellStyle name="Normalny 31 71" xfId="731"/>
    <cellStyle name="Normalny 31 72" xfId="732"/>
    <cellStyle name="Normalny 31 73" xfId="733"/>
    <cellStyle name="Normalny 31 74" xfId="734"/>
    <cellStyle name="Normalny 31 75" xfId="735"/>
    <cellStyle name="Normalny 31 76" xfId="736"/>
    <cellStyle name="Normalny 31 77" xfId="737"/>
    <cellStyle name="Normalny 31 78" xfId="738"/>
    <cellStyle name="Normalny 31 79" xfId="739"/>
    <cellStyle name="Normalny 31 8" xfId="740"/>
    <cellStyle name="Normalny 31 80" xfId="741"/>
    <cellStyle name="Normalny 31 81" xfId="742"/>
    <cellStyle name="Normalny 31 82" xfId="743"/>
    <cellStyle name="Normalny 31 83" xfId="744"/>
    <cellStyle name="Normalny 31 84" xfId="745"/>
    <cellStyle name="Normalny 31 85" xfId="746"/>
    <cellStyle name="Normalny 31 86" xfId="747"/>
    <cellStyle name="Normalny 31 87" xfId="748"/>
    <cellStyle name="Normalny 31 88" xfId="749"/>
    <cellStyle name="Normalny 31 89" xfId="750"/>
    <cellStyle name="Normalny 31 9" xfId="751"/>
    <cellStyle name="Normalny 31 90" xfId="752"/>
    <cellStyle name="Normalny 31 91" xfId="753"/>
    <cellStyle name="Normalny 31 92" xfId="754"/>
    <cellStyle name="Normalny 31 93" xfId="755"/>
    <cellStyle name="Normalny 31 94" xfId="756"/>
    <cellStyle name="Normalny 31 95" xfId="757"/>
    <cellStyle name="Normalny 31 96" xfId="758"/>
    <cellStyle name="Normalny 31 97" xfId="759"/>
    <cellStyle name="Normalny 31 98" xfId="760"/>
    <cellStyle name="Normalny 31 99" xfId="761"/>
    <cellStyle name="Normalny 32" xfId="762"/>
    <cellStyle name="Normalny 32 2" xfId="763"/>
    <cellStyle name="Normalny 32 3" xfId="764"/>
    <cellStyle name="Normalny 32 4" xfId="765"/>
    <cellStyle name="Normalny 33" xfId="766"/>
    <cellStyle name="Normalny 33 10" xfId="767"/>
    <cellStyle name="Normalny 33 100" xfId="768"/>
    <cellStyle name="Normalny 33 101" xfId="769"/>
    <cellStyle name="Normalny 33 102" xfId="770"/>
    <cellStyle name="Normalny 33 103" xfId="771"/>
    <cellStyle name="Normalny 33 104" xfId="772"/>
    <cellStyle name="Normalny 33 105" xfId="773"/>
    <cellStyle name="Normalny 33 106" xfId="774"/>
    <cellStyle name="Normalny 33 107" xfId="775"/>
    <cellStyle name="Normalny 33 108" xfId="776"/>
    <cellStyle name="Normalny 33 109" xfId="777"/>
    <cellStyle name="Normalny 33 11" xfId="778"/>
    <cellStyle name="Normalny 33 110" xfId="779"/>
    <cellStyle name="Normalny 33 111" xfId="780"/>
    <cellStyle name="Normalny 33 112" xfId="781"/>
    <cellStyle name="Normalny 33 113" xfId="782"/>
    <cellStyle name="Normalny 33 114" xfId="783"/>
    <cellStyle name="Normalny 33 115" xfId="784"/>
    <cellStyle name="Normalny 33 116" xfId="785"/>
    <cellStyle name="Normalny 33 117" xfId="786"/>
    <cellStyle name="Normalny 33 118" xfId="787"/>
    <cellStyle name="Normalny 33 119" xfId="788"/>
    <cellStyle name="Normalny 33 12" xfId="789"/>
    <cellStyle name="Normalny 33 120" xfId="790"/>
    <cellStyle name="Normalny 33 121" xfId="791"/>
    <cellStyle name="Normalny 33 13" xfId="792"/>
    <cellStyle name="Normalny 33 14" xfId="793"/>
    <cellStyle name="Normalny 33 15" xfId="794"/>
    <cellStyle name="Normalny 33 16" xfId="795"/>
    <cellStyle name="Normalny 33 17" xfId="796"/>
    <cellStyle name="Normalny 33 18" xfId="797"/>
    <cellStyle name="Normalny 33 19" xfId="798"/>
    <cellStyle name="Normalny 33 2" xfId="799"/>
    <cellStyle name="Normalny 33 20" xfId="800"/>
    <cellStyle name="Normalny 33 21" xfId="801"/>
    <cellStyle name="Normalny 33 22" xfId="802"/>
    <cellStyle name="Normalny 33 23" xfId="803"/>
    <cellStyle name="Normalny 33 24" xfId="804"/>
    <cellStyle name="Normalny 33 25" xfId="805"/>
    <cellStyle name="Normalny 33 26" xfId="806"/>
    <cellStyle name="Normalny 33 27" xfId="807"/>
    <cellStyle name="Normalny 33 28" xfId="808"/>
    <cellStyle name="Normalny 33 29" xfId="809"/>
    <cellStyle name="Normalny 33 3" xfId="810"/>
    <cellStyle name="Normalny 33 30" xfId="811"/>
    <cellStyle name="Normalny 33 31" xfId="812"/>
    <cellStyle name="Normalny 33 32" xfId="813"/>
    <cellStyle name="Normalny 33 33" xfId="814"/>
    <cellStyle name="Normalny 33 34" xfId="815"/>
    <cellStyle name="Normalny 33 35" xfId="816"/>
    <cellStyle name="Normalny 33 36" xfId="817"/>
    <cellStyle name="Normalny 33 37" xfId="818"/>
    <cellStyle name="Normalny 33 38" xfId="819"/>
    <cellStyle name="Normalny 33 39" xfId="820"/>
    <cellStyle name="Normalny 33 4" xfId="821"/>
    <cellStyle name="Normalny 33 40" xfId="822"/>
    <cellStyle name="Normalny 33 41" xfId="823"/>
    <cellStyle name="Normalny 33 42" xfId="824"/>
    <cellStyle name="Normalny 33 43" xfId="825"/>
    <cellStyle name="Normalny 33 44" xfId="826"/>
    <cellStyle name="Normalny 33 45" xfId="827"/>
    <cellStyle name="Normalny 33 46" xfId="828"/>
    <cellStyle name="Normalny 33 47" xfId="829"/>
    <cellStyle name="Normalny 33 48" xfId="830"/>
    <cellStyle name="Normalny 33 49" xfId="831"/>
    <cellStyle name="Normalny 33 5" xfId="832"/>
    <cellStyle name="Normalny 33 50" xfId="833"/>
    <cellStyle name="Normalny 33 51" xfId="834"/>
    <cellStyle name="Normalny 33 52" xfId="835"/>
    <cellStyle name="Normalny 33 53" xfId="836"/>
    <cellStyle name="Normalny 33 54" xfId="837"/>
    <cellStyle name="Normalny 33 55" xfId="838"/>
    <cellStyle name="Normalny 33 56" xfId="839"/>
    <cellStyle name="Normalny 33 57" xfId="840"/>
    <cellStyle name="Normalny 33 58" xfId="841"/>
    <cellStyle name="Normalny 33 59" xfId="842"/>
    <cellStyle name="Normalny 33 6" xfId="843"/>
    <cellStyle name="Normalny 33 60" xfId="844"/>
    <cellStyle name="Normalny 33 61" xfId="845"/>
    <cellStyle name="Normalny 33 62" xfId="846"/>
    <cellStyle name="Normalny 33 63" xfId="847"/>
    <cellStyle name="Normalny 33 64" xfId="848"/>
    <cellStyle name="Normalny 33 65" xfId="849"/>
    <cellStyle name="Normalny 33 66" xfId="850"/>
    <cellStyle name="Normalny 33 67" xfId="851"/>
    <cellStyle name="Normalny 33 68" xfId="852"/>
    <cellStyle name="Normalny 33 69" xfId="853"/>
    <cellStyle name="Normalny 33 7" xfId="854"/>
    <cellStyle name="Normalny 33 70" xfId="855"/>
    <cellStyle name="Normalny 33 71" xfId="856"/>
    <cellStyle name="Normalny 33 72" xfId="857"/>
    <cellStyle name="Normalny 33 73" xfId="858"/>
    <cellStyle name="Normalny 33 74" xfId="859"/>
    <cellStyle name="Normalny 33 75" xfId="860"/>
    <cellStyle name="Normalny 33 76" xfId="861"/>
    <cellStyle name="Normalny 33 77" xfId="862"/>
    <cellStyle name="Normalny 33 78" xfId="863"/>
    <cellStyle name="Normalny 33 79" xfId="864"/>
    <cellStyle name="Normalny 33 8" xfId="865"/>
    <cellStyle name="Normalny 33 80" xfId="866"/>
    <cellStyle name="Normalny 33 81" xfId="867"/>
    <cellStyle name="Normalny 33 82" xfId="868"/>
    <cellStyle name="Normalny 33 83" xfId="869"/>
    <cellStyle name="Normalny 33 84" xfId="870"/>
    <cellStyle name="Normalny 33 85" xfId="871"/>
    <cellStyle name="Normalny 33 86" xfId="872"/>
    <cellStyle name="Normalny 33 87" xfId="873"/>
    <cellStyle name="Normalny 33 88" xfId="874"/>
    <cellStyle name="Normalny 33 89" xfId="875"/>
    <cellStyle name="Normalny 33 9" xfId="876"/>
    <cellStyle name="Normalny 33 90" xfId="877"/>
    <cellStyle name="Normalny 33 91" xfId="878"/>
    <cellStyle name="Normalny 33 92" xfId="879"/>
    <cellStyle name="Normalny 33 93" xfId="880"/>
    <cellStyle name="Normalny 33 94" xfId="881"/>
    <cellStyle name="Normalny 33 95" xfId="882"/>
    <cellStyle name="Normalny 33 96" xfId="883"/>
    <cellStyle name="Normalny 33 97" xfId="884"/>
    <cellStyle name="Normalny 33 98" xfId="885"/>
    <cellStyle name="Normalny 33 99" xfId="886"/>
    <cellStyle name="Normalny 34" xfId="887"/>
    <cellStyle name="Normalny 34 2" xfId="888"/>
    <cellStyle name="Normalny 34 3" xfId="889"/>
    <cellStyle name="Normalny 34 4" xfId="890"/>
    <cellStyle name="Normalny 35" xfId="891"/>
    <cellStyle name="Normalny 35 10" xfId="892"/>
    <cellStyle name="Normalny 35 100" xfId="893"/>
    <cellStyle name="Normalny 35 101" xfId="894"/>
    <cellStyle name="Normalny 35 11" xfId="895"/>
    <cellStyle name="Normalny 35 12" xfId="896"/>
    <cellStyle name="Normalny 35 13" xfId="897"/>
    <cellStyle name="Normalny 35 14" xfId="898"/>
    <cellStyle name="Normalny 35 15" xfId="899"/>
    <cellStyle name="Normalny 35 16" xfId="900"/>
    <cellStyle name="Normalny 35 17" xfId="901"/>
    <cellStyle name="Normalny 35 18" xfId="902"/>
    <cellStyle name="Normalny 35 19" xfId="903"/>
    <cellStyle name="Normalny 35 2" xfId="904"/>
    <cellStyle name="Normalny 35 20" xfId="905"/>
    <cellStyle name="Normalny 35 21" xfId="906"/>
    <cellStyle name="Normalny 35 22" xfId="907"/>
    <cellStyle name="Normalny 35 23" xfId="908"/>
    <cellStyle name="Normalny 35 24" xfId="909"/>
    <cellStyle name="Normalny 35 25" xfId="910"/>
    <cellStyle name="Normalny 35 26" xfId="911"/>
    <cellStyle name="Normalny 35 27" xfId="912"/>
    <cellStyle name="Normalny 35 28" xfId="913"/>
    <cellStyle name="Normalny 35 29" xfId="914"/>
    <cellStyle name="Normalny 35 3" xfId="915"/>
    <cellStyle name="Normalny 35 30" xfId="916"/>
    <cellStyle name="Normalny 35 31" xfId="917"/>
    <cellStyle name="Normalny 35 32" xfId="918"/>
    <cellStyle name="Normalny 35 33" xfId="919"/>
    <cellStyle name="Normalny 35 34" xfId="920"/>
    <cellStyle name="Normalny 35 35" xfId="921"/>
    <cellStyle name="Normalny 35 36" xfId="922"/>
    <cellStyle name="Normalny 35 37" xfId="923"/>
    <cellStyle name="Normalny 35 38" xfId="924"/>
    <cellStyle name="Normalny 35 39" xfId="925"/>
    <cellStyle name="Normalny 35 4" xfId="926"/>
    <cellStyle name="Normalny 35 40" xfId="927"/>
    <cellStyle name="Normalny 35 41" xfId="928"/>
    <cellStyle name="Normalny 35 42" xfId="929"/>
    <cellStyle name="Normalny 35 43" xfId="930"/>
    <cellStyle name="Normalny 35 44" xfId="931"/>
    <cellStyle name="Normalny 35 45" xfId="932"/>
    <cellStyle name="Normalny 35 46" xfId="933"/>
    <cellStyle name="Normalny 35 47" xfId="934"/>
    <cellStyle name="Normalny 35 48" xfId="935"/>
    <cellStyle name="Normalny 35 49" xfId="936"/>
    <cellStyle name="Normalny 35 5" xfId="937"/>
    <cellStyle name="Normalny 35 50" xfId="938"/>
    <cellStyle name="Normalny 35 51" xfId="939"/>
    <cellStyle name="Normalny 35 52" xfId="940"/>
    <cellStyle name="Normalny 35 53" xfId="941"/>
    <cellStyle name="Normalny 35 54" xfId="942"/>
    <cellStyle name="Normalny 35 55" xfId="943"/>
    <cellStyle name="Normalny 35 56" xfId="944"/>
    <cellStyle name="Normalny 35 57" xfId="945"/>
    <cellStyle name="Normalny 35 58" xfId="946"/>
    <cellStyle name="Normalny 35 59" xfId="947"/>
    <cellStyle name="Normalny 35 6" xfId="948"/>
    <cellStyle name="Normalny 35 60" xfId="949"/>
    <cellStyle name="Normalny 35 61" xfId="950"/>
    <cellStyle name="Normalny 35 62" xfId="951"/>
    <cellStyle name="Normalny 35 63" xfId="952"/>
    <cellStyle name="Normalny 35 64" xfId="953"/>
    <cellStyle name="Normalny 35 65" xfId="954"/>
    <cellStyle name="Normalny 35 66" xfId="955"/>
    <cellStyle name="Normalny 35 67" xfId="956"/>
    <cellStyle name="Normalny 35 68" xfId="957"/>
    <cellStyle name="Normalny 35 69" xfId="958"/>
    <cellStyle name="Normalny 35 7" xfId="959"/>
    <cellStyle name="Normalny 35 70" xfId="960"/>
    <cellStyle name="Normalny 35 71" xfId="961"/>
    <cellStyle name="Normalny 35 72" xfId="962"/>
    <cellStyle name="Normalny 35 73" xfId="963"/>
    <cellStyle name="Normalny 35 74" xfId="964"/>
    <cellStyle name="Normalny 35 75" xfId="965"/>
    <cellStyle name="Normalny 35 76" xfId="966"/>
    <cellStyle name="Normalny 35 77" xfId="967"/>
    <cellStyle name="Normalny 35 78" xfId="968"/>
    <cellStyle name="Normalny 35 79" xfId="969"/>
    <cellStyle name="Normalny 35 8" xfId="970"/>
    <cellStyle name="Normalny 35 80" xfId="971"/>
    <cellStyle name="Normalny 35 81" xfId="972"/>
    <cellStyle name="Normalny 35 82" xfId="973"/>
    <cellStyle name="Normalny 35 83" xfId="974"/>
    <cellStyle name="Normalny 35 84" xfId="975"/>
    <cellStyle name="Normalny 35 85" xfId="976"/>
    <cellStyle name="Normalny 35 86" xfId="977"/>
    <cellStyle name="Normalny 35 87" xfId="978"/>
    <cellStyle name="Normalny 35 88" xfId="979"/>
    <cellStyle name="Normalny 35 89" xfId="980"/>
    <cellStyle name="Normalny 35 9" xfId="981"/>
    <cellStyle name="Normalny 35 90" xfId="982"/>
    <cellStyle name="Normalny 35 91" xfId="983"/>
    <cellStyle name="Normalny 35 92" xfId="984"/>
    <cellStyle name="Normalny 35 93" xfId="985"/>
    <cellStyle name="Normalny 35 94" xfId="986"/>
    <cellStyle name="Normalny 35 95" xfId="987"/>
    <cellStyle name="Normalny 35 96" xfId="988"/>
    <cellStyle name="Normalny 35 97" xfId="989"/>
    <cellStyle name="Normalny 35 98" xfId="990"/>
    <cellStyle name="Normalny 35 99" xfId="991"/>
    <cellStyle name="Normalny 36" xfId="992"/>
    <cellStyle name="Normalny 36 10" xfId="993"/>
    <cellStyle name="Normalny 36 100" xfId="994"/>
    <cellStyle name="Normalny 36 101" xfId="995"/>
    <cellStyle name="Normalny 36 102" xfId="996"/>
    <cellStyle name="Normalny 36 103" xfId="997"/>
    <cellStyle name="Normalny 36 104" xfId="998"/>
    <cellStyle name="Normalny 36 105" xfId="999"/>
    <cellStyle name="Normalny 36 106" xfId="1000"/>
    <cellStyle name="Normalny 36 107" xfId="1001"/>
    <cellStyle name="Normalny 36 11" xfId="1002"/>
    <cellStyle name="Normalny 36 12" xfId="1003"/>
    <cellStyle name="Normalny 36 13" xfId="1004"/>
    <cellStyle name="Normalny 36 14" xfId="1005"/>
    <cellStyle name="Normalny 36 15" xfId="1006"/>
    <cellStyle name="Normalny 36 16" xfId="1007"/>
    <cellStyle name="Normalny 36 17" xfId="1008"/>
    <cellStyle name="Normalny 36 18" xfId="1009"/>
    <cellStyle name="Normalny 36 19" xfId="1010"/>
    <cellStyle name="Normalny 36 2" xfId="1011"/>
    <cellStyle name="Normalny 36 20" xfId="1012"/>
    <cellStyle name="Normalny 36 21" xfId="1013"/>
    <cellStyle name="Normalny 36 22" xfId="1014"/>
    <cellStyle name="Normalny 36 23" xfId="1015"/>
    <cellStyle name="Normalny 36 24" xfId="1016"/>
    <cellStyle name="Normalny 36 25" xfId="1017"/>
    <cellStyle name="Normalny 36 26" xfId="1018"/>
    <cellStyle name="Normalny 36 27" xfId="1019"/>
    <cellStyle name="Normalny 36 28" xfId="1020"/>
    <cellStyle name="Normalny 36 29" xfId="1021"/>
    <cellStyle name="Normalny 36 3" xfId="1022"/>
    <cellStyle name="Normalny 36 30" xfId="1023"/>
    <cellStyle name="Normalny 36 31" xfId="1024"/>
    <cellStyle name="Normalny 36 32" xfId="1025"/>
    <cellStyle name="Normalny 36 33" xfId="1026"/>
    <cellStyle name="Normalny 36 34" xfId="1027"/>
    <cellStyle name="Normalny 36 35" xfId="1028"/>
    <cellStyle name="Normalny 36 36" xfId="1029"/>
    <cellStyle name="Normalny 36 37" xfId="1030"/>
    <cellStyle name="Normalny 36 38" xfId="1031"/>
    <cellStyle name="Normalny 36 39" xfId="1032"/>
    <cellStyle name="Normalny 36 4" xfId="1033"/>
    <cellStyle name="Normalny 36 40" xfId="1034"/>
    <cellStyle name="Normalny 36 41" xfId="1035"/>
    <cellStyle name="Normalny 36 42" xfId="1036"/>
    <cellStyle name="Normalny 36 43" xfId="1037"/>
    <cellStyle name="Normalny 36 44" xfId="1038"/>
    <cellStyle name="Normalny 36 45" xfId="1039"/>
    <cellStyle name="Normalny 36 46" xfId="1040"/>
    <cellStyle name="Normalny 36 47" xfId="1041"/>
    <cellStyle name="Normalny 36 48" xfId="1042"/>
    <cellStyle name="Normalny 36 49" xfId="1043"/>
    <cellStyle name="Normalny 36 5" xfId="1044"/>
    <cellStyle name="Normalny 36 50" xfId="1045"/>
    <cellStyle name="Normalny 36 51" xfId="1046"/>
    <cellStyle name="Normalny 36 52" xfId="1047"/>
    <cellStyle name="Normalny 36 53" xfId="1048"/>
    <cellStyle name="Normalny 36 54" xfId="1049"/>
    <cellStyle name="Normalny 36 55" xfId="1050"/>
    <cellStyle name="Normalny 36 56" xfId="1051"/>
    <cellStyle name="Normalny 36 57" xfId="1052"/>
    <cellStyle name="Normalny 36 58" xfId="1053"/>
    <cellStyle name="Normalny 36 59" xfId="1054"/>
    <cellStyle name="Normalny 36 6" xfId="1055"/>
    <cellStyle name="Normalny 36 60" xfId="1056"/>
    <cellStyle name="Normalny 36 61" xfId="1057"/>
    <cellStyle name="Normalny 36 62" xfId="1058"/>
    <cellStyle name="Normalny 36 63" xfId="1059"/>
    <cellStyle name="Normalny 36 64" xfId="1060"/>
    <cellStyle name="Normalny 36 65" xfId="1061"/>
    <cellStyle name="Normalny 36 66" xfId="1062"/>
    <cellStyle name="Normalny 36 67" xfId="1063"/>
    <cellStyle name="Normalny 36 68" xfId="1064"/>
    <cellStyle name="Normalny 36 69" xfId="1065"/>
    <cellStyle name="Normalny 36 7" xfId="1066"/>
    <cellStyle name="Normalny 36 70" xfId="1067"/>
    <cellStyle name="Normalny 36 71" xfId="1068"/>
    <cellStyle name="Normalny 36 72" xfId="1069"/>
    <cellStyle name="Normalny 36 73" xfId="1070"/>
    <cellStyle name="Normalny 36 74" xfId="1071"/>
    <cellStyle name="Normalny 36 75" xfId="1072"/>
    <cellStyle name="Normalny 36 76" xfId="1073"/>
    <cellStyle name="Normalny 36 77" xfId="1074"/>
    <cellStyle name="Normalny 36 78" xfId="1075"/>
    <cellStyle name="Normalny 36 79" xfId="1076"/>
    <cellStyle name="Normalny 36 8" xfId="1077"/>
    <cellStyle name="Normalny 36 80" xfId="1078"/>
    <cellStyle name="Normalny 36 81" xfId="1079"/>
    <cellStyle name="Normalny 36 82" xfId="1080"/>
    <cellStyle name="Normalny 36 83" xfId="1081"/>
    <cellStyle name="Normalny 36 84" xfId="1082"/>
    <cellStyle name="Normalny 36 85" xfId="1083"/>
    <cellStyle name="Normalny 36 86" xfId="1084"/>
    <cellStyle name="Normalny 36 87" xfId="1085"/>
    <cellStyle name="Normalny 36 88" xfId="1086"/>
    <cellStyle name="Normalny 36 89" xfId="1087"/>
    <cellStyle name="Normalny 36 9" xfId="1088"/>
    <cellStyle name="Normalny 36 90" xfId="1089"/>
    <cellStyle name="Normalny 36 91" xfId="1090"/>
    <cellStyle name="Normalny 36 92" xfId="1091"/>
    <cellStyle name="Normalny 36 93" xfId="1092"/>
    <cellStyle name="Normalny 36 94" xfId="1093"/>
    <cellStyle name="Normalny 36 95" xfId="1094"/>
    <cellStyle name="Normalny 36 96" xfId="1095"/>
    <cellStyle name="Normalny 36 97" xfId="1096"/>
    <cellStyle name="Normalny 36 98" xfId="1097"/>
    <cellStyle name="Normalny 36 99" xfId="1098"/>
    <cellStyle name="Normalny 37" xfId="1099"/>
    <cellStyle name="Normalny 38" xfId="1100"/>
    <cellStyle name="Normalny 38 2" xfId="1101"/>
    <cellStyle name="Normalny 38 3" xfId="1102"/>
    <cellStyle name="Normalny 38 4" xfId="1103"/>
    <cellStyle name="Normalny 39" xfId="1104"/>
    <cellStyle name="Normalny 39 2" xfId="1105"/>
    <cellStyle name="Normalny 39 3" xfId="1106"/>
    <cellStyle name="Normalny 39 4" xfId="1107"/>
    <cellStyle name="Normalny 4" xfId="1108"/>
    <cellStyle name="Normalny 40" xfId="1109"/>
    <cellStyle name="Normalny 40 2" xfId="1110"/>
    <cellStyle name="Normalny 40 3" xfId="1111"/>
    <cellStyle name="Normalny 40 4" xfId="1112"/>
    <cellStyle name="Normalny 41" xfId="1113"/>
    <cellStyle name="Normalny 41 2" xfId="1114"/>
    <cellStyle name="Normalny 41 3" xfId="1115"/>
    <cellStyle name="Normalny 41 4" xfId="1116"/>
    <cellStyle name="Normalny 42" xfId="1117"/>
    <cellStyle name="Normalny 42 2" xfId="1118"/>
    <cellStyle name="Normalny 42 3" xfId="1119"/>
    <cellStyle name="Normalny 42 4" xfId="1120"/>
    <cellStyle name="Normalny 43" xfId="1121"/>
    <cellStyle name="Normalny 43 10" xfId="1122"/>
    <cellStyle name="Normalny 43 100" xfId="1123"/>
    <cellStyle name="Normalny 43 101" xfId="1124"/>
    <cellStyle name="Normalny 43 102" xfId="1125"/>
    <cellStyle name="Normalny 43 103" xfId="1126"/>
    <cellStyle name="Normalny 43 104" xfId="1127"/>
    <cellStyle name="Normalny 43 105" xfId="1128"/>
    <cellStyle name="Normalny 43 106" xfId="1129"/>
    <cellStyle name="Normalny 43 107" xfId="1130"/>
    <cellStyle name="Normalny 43 108" xfId="1131"/>
    <cellStyle name="Normalny 43 109" xfId="1132"/>
    <cellStyle name="Normalny 43 11" xfId="1133"/>
    <cellStyle name="Normalny 43 110" xfId="1134"/>
    <cellStyle name="Normalny 43 111" xfId="1135"/>
    <cellStyle name="Normalny 43 112" xfId="1136"/>
    <cellStyle name="Normalny 43 113" xfId="1137"/>
    <cellStyle name="Normalny 43 114" xfId="1138"/>
    <cellStyle name="Normalny 43 115" xfId="1139"/>
    <cellStyle name="Normalny 43 116" xfId="1140"/>
    <cellStyle name="Normalny 43 117" xfId="1141"/>
    <cellStyle name="Normalny 43 118" xfId="1142"/>
    <cellStyle name="Normalny 43 119" xfId="1143"/>
    <cellStyle name="Normalny 43 12" xfId="1144"/>
    <cellStyle name="Normalny 43 120" xfId="1145"/>
    <cellStyle name="Normalny 43 13" xfId="1146"/>
    <cellStyle name="Normalny 43 14" xfId="1147"/>
    <cellStyle name="Normalny 43 15" xfId="1148"/>
    <cellStyle name="Normalny 43 16" xfId="1149"/>
    <cellStyle name="Normalny 43 17" xfId="1150"/>
    <cellStyle name="Normalny 43 18" xfId="1151"/>
    <cellStyle name="Normalny 43 19" xfId="1152"/>
    <cellStyle name="Normalny 43 2" xfId="1153"/>
    <cellStyle name="Normalny 43 20" xfId="1154"/>
    <cellStyle name="Normalny 43 21" xfId="1155"/>
    <cellStyle name="Normalny 43 22" xfId="1156"/>
    <cellStyle name="Normalny 43 23" xfId="1157"/>
    <cellStyle name="Normalny 43 24" xfId="1158"/>
    <cellStyle name="Normalny 43 25" xfId="1159"/>
    <cellStyle name="Normalny 43 26" xfId="1160"/>
    <cellStyle name="Normalny 43 27" xfId="1161"/>
    <cellStyle name="Normalny 43 28" xfId="1162"/>
    <cellStyle name="Normalny 43 29" xfId="1163"/>
    <cellStyle name="Normalny 43 3" xfId="1164"/>
    <cellStyle name="Normalny 43 30" xfId="1165"/>
    <cellStyle name="Normalny 43 31" xfId="1166"/>
    <cellStyle name="Normalny 43 32" xfId="1167"/>
    <cellStyle name="Normalny 43 33" xfId="1168"/>
    <cellStyle name="Normalny 43 34" xfId="1169"/>
    <cellStyle name="Normalny 43 35" xfId="1170"/>
    <cellStyle name="Normalny 43 36" xfId="1171"/>
    <cellStyle name="Normalny 43 37" xfId="1172"/>
    <cellStyle name="Normalny 43 38" xfId="1173"/>
    <cellStyle name="Normalny 43 39" xfId="1174"/>
    <cellStyle name="Normalny 43 4" xfId="1175"/>
    <cellStyle name="Normalny 43 40" xfId="1176"/>
    <cellStyle name="Normalny 43 41" xfId="1177"/>
    <cellStyle name="Normalny 43 42" xfId="1178"/>
    <cellStyle name="Normalny 43 43" xfId="1179"/>
    <cellStyle name="Normalny 43 44" xfId="1180"/>
    <cellStyle name="Normalny 43 45" xfId="1181"/>
    <cellStyle name="Normalny 43 46" xfId="1182"/>
    <cellStyle name="Normalny 43 47" xfId="1183"/>
    <cellStyle name="Normalny 43 48" xfId="1184"/>
    <cellStyle name="Normalny 43 49" xfId="1185"/>
    <cellStyle name="Normalny 43 5" xfId="1186"/>
    <cellStyle name="Normalny 43 50" xfId="1187"/>
    <cellStyle name="Normalny 43 51" xfId="1188"/>
    <cellStyle name="Normalny 43 52" xfId="1189"/>
    <cellStyle name="Normalny 43 53" xfId="1190"/>
    <cellStyle name="Normalny 43 54" xfId="1191"/>
    <cellStyle name="Normalny 43 55" xfId="1192"/>
    <cellStyle name="Normalny 43 56" xfId="1193"/>
    <cellStyle name="Normalny 43 57" xfId="1194"/>
    <cellStyle name="Normalny 43 58" xfId="1195"/>
    <cellStyle name="Normalny 43 59" xfId="1196"/>
    <cellStyle name="Normalny 43 6" xfId="1197"/>
    <cellStyle name="Normalny 43 60" xfId="1198"/>
    <cellStyle name="Normalny 43 61" xfId="1199"/>
    <cellStyle name="Normalny 43 62" xfId="1200"/>
    <cellStyle name="Normalny 43 63" xfId="1201"/>
    <cellStyle name="Normalny 43 64" xfId="1202"/>
    <cellStyle name="Normalny 43 65" xfId="1203"/>
    <cellStyle name="Normalny 43 66" xfId="1204"/>
    <cellStyle name="Normalny 43 67" xfId="1205"/>
    <cellStyle name="Normalny 43 68" xfId="1206"/>
    <cellStyle name="Normalny 43 69" xfId="1207"/>
    <cellStyle name="Normalny 43 7" xfId="1208"/>
    <cellStyle name="Normalny 43 70" xfId="1209"/>
    <cellStyle name="Normalny 43 71" xfId="1210"/>
    <cellStyle name="Normalny 43 72" xfId="1211"/>
    <cellStyle name="Normalny 43 73" xfId="1212"/>
    <cellStyle name="Normalny 43 74" xfId="1213"/>
    <cellStyle name="Normalny 43 75" xfId="1214"/>
    <cellStyle name="Normalny 43 76" xfId="1215"/>
    <cellStyle name="Normalny 43 77" xfId="1216"/>
    <cellStyle name="Normalny 43 78" xfId="1217"/>
    <cellStyle name="Normalny 43 79" xfId="1218"/>
    <cellStyle name="Normalny 43 8" xfId="1219"/>
    <cellStyle name="Normalny 43 80" xfId="1220"/>
    <cellStyle name="Normalny 43 81" xfId="1221"/>
    <cellStyle name="Normalny 43 82" xfId="1222"/>
    <cellStyle name="Normalny 43 83" xfId="1223"/>
    <cellStyle name="Normalny 43 84" xfId="1224"/>
    <cellStyle name="Normalny 43 85" xfId="1225"/>
    <cellStyle name="Normalny 43 86" xfId="1226"/>
    <cellStyle name="Normalny 43 87" xfId="1227"/>
    <cellStyle name="Normalny 43 88" xfId="1228"/>
    <cellStyle name="Normalny 43 89" xfId="1229"/>
    <cellStyle name="Normalny 43 9" xfId="1230"/>
    <cellStyle name="Normalny 43 90" xfId="1231"/>
    <cellStyle name="Normalny 43 91" xfId="1232"/>
    <cellStyle name="Normalny 43 92" xfId="1233"/>
    <cellStyle name="Normalny 43 93" xfId="1234"/>
    <cellStyle name="Normalny 43 94" xfId="1235"/>
    <cellStyle name="Normalny 43 95" xfId="1236"/>
    <cellStyle name="Normalny 43 96" xfId="1237"/>
    <cellStyle name="Normalny 43 97" xfId="1238"/>
    <cellStyle name="Normalny 43 98" xfId="1239"/>
    <cellStyle name="Normalny 43 99" xfId="1240"/>
    <cellStyle name="Normalny 44" xfId="1241"/>
    <cellStyle name="Normalny 44 10" xfId="1242"/>
    <cellStyle name="Normalny 44 100" xfId="1243"/>
    <cellStyle name="Normalny 44 101" xfId="1244"/>
    <cellStyle name="Normalny 44 102" xfId="1245"/>
    <cellStyle name="Normalny 44 103" xfId="1246"/>
    <cellStyle name="Normalny 44 104" xfId="1247"/>
    <cellStyle name="Normalny 44 105" xfId="1248"/>
    <cellStyle name="Normalny 44 106" xfId="1249"/>
    <cellStyle name="Normalny 44 107" xfId="1250"/>
    <cellStyle name="Normalny 44 108" xfId="1251"/>
    <cellStyle name="Normalny 44 109" xfId="1252"/>
    <cellStyle name="Normalny 44 11" xfId="1253"/>
    <cellStyle name="Normalny 44 110" xfId="1254"/>
    <cellStyle name="Normalny 44 111" xfId="1255"/>
    <cellStyle name="Normalny 44 112" xfId="1256"/>
    <cellStyle name="Normalny 44 113" xfId="1257"/>
    <cellStyle name="Normalny 44 114" xfId="1258"/>
    <cellStyle name="Normalny 44 115" xfId="1259"/>
    <cellStyle name="Normalny 44 116" xfId="1260"/>
    <cellStyle name="Normalny 44 117" xfId="1261"/>
    <cellStyle name="Normalny 44 118" xfId="1262"/>
    <cellStyle name="Normalny 44 119" xfId="1263"/>
    <cellStyle name="Normalny 44 12" xfId="1264"/>
    <cellStyle name="Normalny 44 120" xfId="1265"/>
    <cellStyle name="Normalny 44 13" xfId="1266"/>
    <cellStyle name="Normalny 44 14" xfId="1267"/>
    <cellStyle name="Normalny 44 15" xfId="1268"/>
    <cellStyle name="Normalny 44 16" xfId="1269"/>
    <cellStyle name="Normalny 44 17" xfId="1270"/>
    <cellStyle name="Normalny 44 18" xfId="1271"/>
    <cellStyle name="Normalny 44 19" xfId="1272"/>
    <cellStyle name="Normalny 44 2" xfId="1273"/>
    <cellStyle name="Normalny 44 20" xfId="1274"/>
    <cellStyle name="Normalny 44 21" xfId="1275"/>
    <cellStyle name="Normalny 44 22" xfId="1276"/>
    <cellStyle name="Normalny 44 23" xfId="1277"/>
    <cellStyle name="Normalny 44 24" xfId="1278"/>
    <cellStyle name="Normalny 44 25" xfId="1279"/>
    <cellStyle name="Normalny 44 26" xfId="1280"/>
    <cellStyle name="Normalny 44 27" xfId="1281"/>
    <cellStyle name="Normalny 44 28" xfId="1282"/>
    <cellStyle name="Normalny 44 29" xfId="1283"/>
    <cellStyle name="Normalny 44 3" xfId="1284"/>
    <cellStyle name="Normalny 44 30" xfId="1285"/>
    <cellStyle name="Normalny 44 31" xfId="1286"/>
    <cellStyle name="Normalny 44 32" xfId="1287"/>
    <cellStyle name="Normalny 44 33" xfId="1288"/>
    <cellStyle name="Normalny 44 34" xfId="1289"/>
    <cellStyle name="Normalny 44 35" xfId="1290"/>
    <cellStyle name="Normalny 44 36" xfId="1291"/>
    <cellStyle name="Normalny 44 37" xfId="1292"/>
    <cellStyle name="Normalny 44 38" xfId="1293"/>
    <cellStyle name="Normalny 44 39" xfId="1294"/>
    <cellStyle name="Normalny 44 4" xfId="1295"/>
    <cellStyle name="Normalny 44 40" xfId="1296"/>
    <cellStyle name="Normalny 44 41" xfId="1297"/>
    <cellStyle name="Normalny 44 42" xfId="1298"/>
    <cellStyle name="Normalny 44 43" xfId="1299"/>
    <cellStyle name="Normalny 44 44" xfId="1300"/>
    <cellStyle name="Normalny 44 45" xfId="1301"/>
    <cellStyle name="Normalny 44 46" xfId="1302"/>
    <cellStyle name="Normalny 44 47" xfId="1303"/>
    <cellStyle name="Normalny 44 48" xfId="1304"/>
    <cellStyle name="Normalny 44 49" xfId="1305"/>
    <cellStyle name="Normalny 44 5" xfId="1306"/>
    <cellStyle name="Normalny 44 50" xfId="1307"/>
    <cellStyle name="Normalny 44 51" xfId="1308"/>
    <cellStyle name="Normalny 44 52" xfId="1309"/>
    <cellStyle name="Normalny 44 53" xfId="1310"/>
    <cellStyle name="Normalny 44 54" xfId="1311"/>
    <cellStyle name="Normalny 44 55" xfId="1312"/>
    <cellStyle name="Normalny 44 56" xfId="1313"/>
    <cellStyle name="Normalny 44 57" xfId="1314"/>
    <cellStyle name="Normalny 44 58" xfId="1315"/>
    <cellStyle name="Normalny 44 59" xfId="1316"/>
    <cellStyle name="Normalny 44 6" xfId="1317"/>
    <cellStyle name="Normalny 44 60" xfId="1318"/>
    <cellStyle name="Normalny 44 61" xfId="1319"/>
    <cellStyle name="Normalny 44 62" xfId="1320"/>
    <cellStyle name="Normalny 44 63" xfId="1321"/>
    <cellStyle name="Normalny 44 64" xfId="1322"/>
    <cellStyle name="Normalny 44 65" xfId="1323"/>
    <cellStyle name="Normalny 44 66" xfId="1324"/>
    <cellStyle name="Normalny 44 67" xfId="1325"/>
    <cellStyle name="Normalny 44 68" xfId="1326"/>
    <cellStyle name="Normalny 44 69" xfId="1327"/>
    <cellStyle name="Normalny 44 7" xfId="1328"/>
    <cellStyle name="Normalny 44 70" xfId="1329"/>
    <cellStyle name="Normalny 44 71" xfId="1330"/>
    <cellStyle name="Normalny 44 72" xfId="1331"/>
    <cellStyle name="Normalny 44 73" xfId="1332"/>
    <cellStyle name="Normalny 44 74" xfId="1333"/>
    <cellStyle name="Normalny 44 75" xfId="1334"/>
    <cellStyle name="Normalny 44 76" xfId="1335"/>
    <cellStyle name="Normalny 44 77" xfId="1336"/>
    <cellStyle name="Normalny 44 78" xfId="1337"/>
    <cellStyle name="Normalny 44 79" xfId="1338"/>
    <cellStyle name="Normalny 44 8" xfId="1339"/>
    <cellStyle name="Normalny 44 80" xfId="1340"/>
    <cellStyle name="Normalny 44 81" xfId="1341"/>
    <cellStyle name="Normalny 44 82" xfId="1342"/>
    <cellStyle name="Normalny 44 83" xfId="1343"/>
    <cellStyle name="Normalny 44 84" xfId="1344"/>
    <cellStyle name="Normalny 44 85" xfId="1345"/>
    <cellStyle name="Normalny 44 86" xfId="1346"/>
    <cellStyle name="Normalny 44 87" xfId="1347"/>
    <cellStyle name="Normalny 44 88" xfId="1348"/>
    <cellStyle name="Normalny 44 89" xfId="1349"/>
    <cellStyle name="Normalny 44 9" xfId="1350"/>
    <cellStyle name="Normalny 44 90" xfId="1351"/>
    <cellStyle name="Normalny 44 91" xfId="1352"/>
    <cellStyle name="Normalny 44 92" xfId="1353"/>
    <cellStyle name="Normalny 44 93" xfId="1354"/>
    <cellStyle name="Normalny 44 94" xfId="1355"/>
    <cellStyle name="Normalny 44 95" xfId="1356"/>
    <cellStyle name="Normalny 44 96" xfId="1357"/>
    <cellStyle name="Normalny 44 97" xfId="1358"/>
    <cellStyle name="Normalny 44 98" xfId="1359"/>
    <cellStyle name="Normalny 44 99" xfId="1360"/>
    <cellStyle name="Normalny 45" xfId="1361"/>
    <cellStyle name="Normalny 45 2" xfId="1362"/>
    <cellStyle name="Normalny 45 3" xfId="1363"/>
    <cellStyle name="Normalny 45 4" xfId="1364"/>
    <cellStyle name="Normalny 46" xfId="1365"/>
    <cellStyle name="Normalny 46 10" xfId="1366"/>
    <cellStyle name="Normalny 46 100" xfId="1367"/>
    <cellStyle name="Normalny 46 101" xfId="1368"/>
    <cellStyle name="Normalny 46 102" xfId="1369"/>
    <cellStyle name="Normalny 46 103" xfId="1370"/>
    <cellStyle name="Normalny 46 104" xfId="1371"/>
    <cellStyle name="Normalny 46 105" xfId="1372"/>
    <cellStyle name="Normalny 46 106" xfId="1373"/>
    <cellStyle name="Normalny 46 107" xfId="1374"/>
    <cellStyle name="Normalny 46 108" xfId="1375"/>
    <cellStyle name="Normalny 46 109" xfId="1376"/>
    <cellStyle name="Normalny 46 11" xfId="1377"/>
    <cellStyle name="Normalny 46 110" xfId="1378"/>
    <cellStyle name="Normalny 46 111" xfId="1379"/>
    <cellStyle name="Normalny 46 112" xfId="1380"/>
    <cellStyle name="Normalny 46 113" xfId="1381"/>
    <cellStyle name="Normalny 46 114" xfId="1382"/>
    <cellStyle name="Normalny 46 115" xfId="1383"/>
    <cellStyle name="Normalny 46 116" xfId="1384"/>
    <cellStyle name="Normalny 46 117" xfId="1385"/>
    <cellStyle name="Normalny 46 118" xfId="1386"/>
    <cellStyle name="Normalny 46 12" xfId="1387"/>
    <cellStyle name="Normalny 46 13" xfId="1388"/>
    <cellStyle name="Normalny 46 14" xfId="1389"/>
    <cellStyle name="Normalny 46 15" xfId="1390"/>
    <cellStyle name="Normalny 46 16" xfId="1391"/>
    <cellStyle name="Normalny 46 17" xfId="1392"/>
    <cellStyle name="Normalny 46 18" xfId="1393"/>
    <cellStyle name="Normalny 46 19" xfId="1394"/>
    <cellStyle name="Normalny 46 2" xfId="1395"/>
    <cellStyle name="Normalny 46 20" xfId="1396"/>
    <cellStyle name="Normalny 46 21" xfId="1397"/>
    <cellStyle name="Normalny 46 22" xfId="1398"/>
    <cellStyle name="Normalny 46 23" xfId="1399"/>
    <cellStyle name="Normalny 46 24" xfId="1400"/>
    <cellStyle name="Normalny 46 25" xfId="1401"/>
    <cellStyle name="Normalny 46 26" xfId="1402"/>
    <cellStyle name="Normalny 46 27" xfId="1403"/>
    <cellStyle name="Normalny 46 28" xfId="1404"/>
    <cellStyle name="Normalny 46 29" xfId="1405"/>
    <cellStyle name="Normalny 46 3" xfId="1406"/>
    <cellStyle name="Normalny 46 30" xfId="1407"/>
    <cellStyle name="Normalny 46 31" xfId="1408"/>
    <cellStyle name="Normalny 46 32" xfId="1409"/>
    <cellStyle name="Normalny 46 33" xfId="1410"/>
    <cellStyle name="Normalny 46 34" xfId="1411"/>
    <cellStyle name="Normalny 46 35" xfId="1412"/>
    <cellStyle name="Normalny 46 36" xfId="1413"/>
    <cellStyle name="Normalny 46 37" xfId="1414"/>
    <cellStyle name="Normalny 46 38" xfId="1415"/>
    <cellStyle name="Normalny 46 39" xfId="1416"/>
    <cellStyle name="Normalny 46 4" xfId="1417"/>
    <cellStyle name="Normalny 46 40" xfId="1418"/>
    <cellStyle name="Normalny 46 41" xfId="1419"/>
    <cellStyle name="Normalny 46 42" xfId="1420"/>
    <cellStyle name="Normalny 46 43" xfId="1421"/>
    <cellStyle name="Normalny 46 44" xfId="1422"/>
    <cellStyle name="Normalny 46 45" xfId="1423"/>
    <cellStyle name="Normalny 46 46" xfId="1424"/>
    <cellStyle name="Normalny 46 47" xfId="1425"/>
    <cellStyle name="Normalny 46 48" xfId="1426"/>
    <cellStyle name="Normalny 46 49" xfId="1427"/>
    <cellStyle name="Normalny 46 5" xfId="1428"/>
    <cellStyle name="Normalny 46 50" xfId="1429"/>
    <cellStyle name="Normalny 46 51" xfId="1430"/>
    <cellStyle name="Normalny 46 52" xfId="1431"/>
    <cellStyle name="Normalny 46 53" xfId="1432"/>
    <cellStyle name="Normalny 46 54" xfId="1433"/>
    <cellStyle name="Normalny 46 55" xfId="1434"/>
    <cellStyle name="Normalny 46 56" xfId="1435"/>
    <cellStyle name="Normalny 46 57" xfId="1436"/>
    <cellStyle name="Normalny 46 58" xfId="1437"/>
    <cellStyle name="Normalny 46 59" xfId="1438"/>
    <cellStyle name="Normalny 46 6" xfId="1439"/>
    <cellStyle name="Normalny 46 60" xfId="1440"/>
    <cellStyle name="Normalny 46 61" xfId="1441"/>
    <cellStyle name="Normalny 46 62" xfId="1442"/>
    <cellStyle name="Normalny 46 63" xfId="1443"/>
    <cellStyle name="Normalny 46 64" xfId="1444"/>
    <cellStyle name="Normalny 46 65" xfId="1445"/>
    <cellStyle name="Normalny 46 66" xfId="1446"/>
    <cellStyle name="Normalny 46 67" xfId="1447"/>
    <cellStyle name="Normalny 46 68" xfId="1448"/>
    <cellStyle name="Normalny 46 69" xfId="1449"/>
    <cellStyle name="Normalny 46 7" xfId="1450"/>
    <cellStyle name="Normalny 46 70" xfId="1451"/>
    <cellStyle name="Normalny 46 71" xfId="1452"/>
    <cellStyle name="Normalny 46 72" xfId="1453"/>
    <cellStyle name="Normalny 46 73" xfId="1454"/>
    <cellStyle name="Normalny 46 74" xfId="1455"/>
    <cellStyle name="Normalny 46 75" xfId="1456"/>
    <cellStyle name="Normalny 46 76" xfId="1457"/>
    <cellStyle name="Normalny 46 77" xfId="1458"/>
    <cellStyle name="Normalny 46 78" xfId="1459"/>
    <cellStyle name="Normalny 46 79" xfId="1460"/>
    <cellStyle name="Normalny 46 8" xfId="1461"/>
    <cellStyle name="Normalny 46 80" xfId="1462"/>
    <cellStyle name="Normalny 46 81" xfId="1463"/>
    <cellStyle name="Normalny 46 82" xfId="1464"/>
    <cellStyle name="Normalny 46 83" xfId="1465"/>
    <cellStyle name="Normalny 46 84" xfId="1466"/>
    <cellStyle name="Normalny 46 85" xfId="1467"/>
    <cellStyle name="Normalny 46 86" xfId="1468"/>
    <cellStyle name="Normalny 46 87" xfId="1469"/>
    <cellStyle name="Normalny 46 88" xfId="1470"/>
    <cellStyle name="Normalny 46 89" xfId="1471"/>
    <cellStyle name="Normalny 46 9" xfId="1472"/>
    <cellStyle name="Normalny 46 90" xfId="1473"/>
    <cellStyle name="Normalny 46 91" xfId="1474"/>
    <cellStyle name="Normalny 46 92" xfId="1475"/>
    <cellStyle name="Normalny 46 93" xfId="1476"/>
    <cellStyle name="Normalny 46 94" xfId="1477"/>
    <cellStyle name="Normalny 46 95" xfId="1478"/>
    <cellStyle name="Normalny 46 96" xfId="1479"/>
    <cellStyle name="Normalny 46 97" xfId="1480"/>
    <cellStyle name="Normalny 46 98" xfId="1481"/>
    <cellStyle name="Normalny 46 99" xfId="1482"/>
    <cellStyle name="Normalny 47" xfId="1483"/>
    <cellStyle name="Normalny 48" xfId="1484"/>
    <cellStyle name="Normalny 49" xfId="1485"/>
    <cellStyle name="Normalny 49 10" xfId="1486"/>
    <cellStyle name="Normalny 49 11" xfId="1487"/>
    <cellStyle name="Normalny 49 12" xfId="1488"/>
    <cellStyle name="Normalny 49 13" xfId="1489"/>
    <cellStyle name="Normalny 49 14" xfId="1490"/>
    <cellStyle name="Normalny 49 15" xfId="1491"/>
    <cellStyle name="Normalny 49 16" xfId="1492"/>
    <cellStyle name="Normalny 49 2" xfId="1493"/>
    <cellStyle name="Normalny 49 3" xfId="1494"/>
    <cellStyle name="Normalny 49 4" xfId="1495"/>
    <cellStyle name="Normalny 49 5" xfId="1496"/>
    <cellStyle name="Normalny 49 6" xfId="1497"/>
    <cellStyle name="Normalny 49 7" xfId="1498"/>
    <cellStyle name="Normalny 49 8" xfId="1499"/>
    <cellStyle name="Normalny 49 9" xfId="1500"/>
    <cellStyle name="Normalny 5" xfId="1501"/>
    <cellStyle name="Normalny 5 2" xfId="1502"/>
    <cellStyle name="Normalny 50" xfId="1503"/>
    <cellStyle name="Normalny 50 10" xfId="1504"/>
    <cellStyle name="Normalny 50 11" xfId="1505"/>
    <cellStyle name="Normalny 50 12" xfId="1506"/>
    <cellStyle name="Normalny 50 13" xfId="1507"/>
    <cellStyle name="Normalny 50 14" xfId="1508"/>
    <cellStyle name="Normalny 50 15" xfId="1509"/>
    <cellStyle name="Normalny 50 16" xfId="1510"/>
    <cellStyle name="Normalny 50 2" xfId="1511"/>
    <cellStyle name="Normalny 50 3" xfId="1512"/>
    <cellStyle name="Normalny 50 4" xfId="1513"/>
    <cellStyle name="Normalny 50 5" xfId="1514"/>
    <cellStyle name="Normalny 50 6" xfId="1515"/>
    <cellStyle name="Normalny 50 7" xfId="1516"/>
    <cellStyle name="Normalny 50 8" xfId="1517"/>
    <cellStyle name="Normalny 50 9" xfId="1518"/>
    <cellStyle name="Normalny 51" xfId="1519"/>
    <cellStyle name="Normalny 51 10" xfId="1520"/>
    <cellStyle name="Normalny 51 11" xfId="1521"/>
    <cellStyle name="Normalny 51 12" xfId="1522"/>
    <cellStyle name="Normalny 51 13" xfId="1523"/>
    <cellStyle name="Normalny 51 14" xfId="1524"/>
    <cellStyle name="Normalny 51 15" xfId="1525"/>
    <cellStyle name="Normalny 51 16" xfId="1526"/>
    <cellStyle name="Normalny 51 2" xfId="1527"/>
    <cellStyle name="Normalny 51 3" xfId="1528"/>
    <cellStyle name="Normalny 51 4" xfId="1529"/>
    <cellStyle name="Normalny 51 5" xfId="1530"/>
    <cellStyle name="Normalny 51 6" xfId="1531"/>
    <cellStyle name="Normalny 51 7" xfId="1532"/>
    <cellStyle name="Normalny 51 8" xfId="1533"/>
    <cellStyle name="Normalny 51 9" xfId="1534"/>
    <cellStyle name="Normalny 52" xfId="1535"/>
    <cellStyle name="Normalny 52 10" xfId="1536"/>
    <cellStyle name="Normalny 52 100" xfId="1537"/>
    <cellStyle name="Normalny 52 101" xfId="1538"/>
    <cellStyle name="Normalny 52 102" xfId="1539"/>
    <cellStyle name="Normalny 52 103" xfId="1540"/>
    <cellStyle name="Normalny 52 104" xfId="1541"/>
    <cellStyle name="Normalny 52 105" xfId="1542"/>
    <cellStyle name="Normalny 52 106" xfId="1543"/>
    <cellStyle name="Normalny 52 107" xfId="1544"/>
    <cellStyle name="Normalny 52 108" xfId="1545"/>
    <cellStyle name="Normalny 52 109" xfId="1546"/>
    <cellStyle name="Normalny 52 11" xfId="1547"/>
    <cellStyle name="Normalny 52 110" xfId="1548"/>
    <cellStyle name="Normalny 52 111" xfId="1549"/>
    <cellStyle name="Normalny 52 112" xfId="1550"/>
    <cellStyle name="Normalny 52 113" xfId="1551"/>
    <cellStyle name="Normalny 52 114" xfId="1552"/>
    <cellStyle name="Normalny 52 115" xfId="1553"/>
    <cellStyle name="Normalny 52 116" xfId="1554"/>
    <cellStyle name="Normalny 52 117" xfId="1555"/>
    <cellStyle name="Normalny 52 118" xfId="1556"/>
    <cellStyle name="Normalny 52 12" xfId="1557"/>
    <cellStyle name="Normalny 52 13" xfId="1558"/>
    <cellStyle name="Normalny 52 14" xfId="1559"/>
    <cellStyle name="Normalny 52 15" xfId="1560"/>
    <cellStyle name="Normalny 52 16" xfId="1561"/>
    <cellStyle name="Normalny 52 17" xfId="1562"/>
    <cellStyle name="Normalny 52 18" xfId="1563"/>
    <cellStyle name="Normalny 52 19" xfId="1564"/>
    <cellStyle name="Normalny 52 2" xfId="1565"/>
    <cellStyle name="Normalny 52 20" xfId="1566"/>
    <cellStyle name="Normalny 52 21" xfId="1567"/>
    <cellStyle name="Normalny 52 22" xfId="1568"/>
    <cellStyle name="Normalny 52 23" xfId="1569"/>
    <cellStyle name="Normalny 52 24" xfId="1570"/>
    <cellStyle name="Normalny 52 25" xfId="1571"/>
    <cellStyle name="Normalny 52 26" xfId="1572"/>
    <cellStyle name="Normalny 52 27" xfId="1573"/>
    <cellStyle name="Normalny 52 28" xfId="1574"/>
    <cellStyle name="Normalny 52 29" xfId="1575"/>
    <cellStyle name="Normalny 52 3" xfId="1576"/>
    <cellStyle name="Normalny 52 30" xfId="1577"/>
    <cellStyle name="Normalny 52 31" xfId="1578"/>
    <cellStyle name="Normalny 52 32" xfId="1579"/>
    <cellStyle name="Normalny 52 33" xfId="1580"/>
    <cellStyle name="Normalny 52 34" xfId="1581"/>
    <cellStyle name="Normalny 52 35" xfId="1582"/>
    <cellStyle name="Normalny 52 36" xfId="1583"/>
    <cellStyle name="Normalny 52 37" xfId="1584"/>
    <cellStyle name="Normalny 52 38" xfId="1585"/>
    <cellStyle name="Normalny 52 39" xfId="1586"/>
    <cellStyle name="Normalny 52 4" xfId="1587"/>
    <cellStyle name="Normalny 52 40" xfId="1588"/>
    <cellStyle name="Normalny 52 41" xfId="1589"/>
    <cellStyle name="Normalny 52 42" xfId="1590"/>
    <cellStyle name="Normalny 52 43" xfId="1591"/>
    <cellStyle name="Normalny 52 44" xfId="1592"/>
    <cellStyle name="Normalny 52 45" xfId="1593"/>
    <cellStyle name="Normalny 52 46" xfId="1594"/>
    <cellStyle name="Normalny 52 47" xfId="1595"/>
    <cellStyle name="Normalny 52 48" xfId="1596"/>
    <cellStyle name="Normalny 52 49" xfId="1597"/>
    <cellStyle name="Normalny 52 5" xfId="1598"/>
    <cellStyle name="Normalny 52 50" xfId="1599"/>
    <cellStyle name="Normalny 52 51" xfId="1600"/>
    <cellStyle name="Normalny 52 52" xfId="1601"/>
    <cellStyle name="Normalny 52 53" xfId="1602"/>
    <cellStyle name="Normalny 52 54" xfId="1603"/>
    <cellStyle name="Normalny 52 55" xfId="1604"/>
    <cellStyle name="Normalny 52 56" xfId="1605"/>
    <cellStyle name="Normalny 52 57" xfId="1606"/>
    <cellStyle name="Normalny 52 58" xfId="1607"/>
    <cellStyle name="Normalny 52 59" xfId="1608"/>
    <cellStyle name="Normalny 52 6" xfId="1609"/>
    <cellStyle name="Normalny 52 60" xfId="1610"/>
    <cellStyle name="Normalny 52 61" xfId="1611"/>
    <cellStyle name="Normalny 52 62" xfId="1612"/>
    <cellStyle name="Normalny 52 63" xfId="1613"/>
    <cellStyle name="Normalny 52 64" xfId="1614"/>
    <cellStyle name="Normalny 52 65" xfId="1615"/>
    <cellStyle name="Normalny 52 66" xfId="1616"/>
    <cellStyle name="Normalny 52 67" xfId="1617"/>
    <cellStyle name="Normalny 52 68" xfId="1618"/>
    <cellStyle name="Normalny 52 69" xfId="1619"/>
    <cellStyle name="Normalny 52 7" xfId="1620"/>
    <cellStyle name="Normalny 52 70" xfId="1621"/>
    <cellStyle name="Normalny 52 71" xfId="1622"/>
    <cellStyle name="Normalny 52 72" xfId="1623"/>
    <cellStyle name="Normalny 52 73" xfId="1624"/>
    <cellStyle name="Normalny 52 74" xfId="1625"/>
    <cellStyle name="Normalny 52 75" xfId="1626"/>
    <cellStyle name="Normalny 52 76" xfId="1627"/>
    <cellStyle name="Normalny 52 77" xfId="1628"/>
    <cellStyle name="Normalny 52 78" xfId="1629"/>
    <cellStyle name="Normalny 52 79" xfId="1630"/>
    <cellStyle name="Normalny 52 8" xfId="1631"/>
    <cellStyle name="Normalny 52 80" xfId="1632"/>
    <cellStyle name="Normalny 52 81" xfId="1633"/>
    <cellStyle name="Normalny 52 82" xfId="1634"/>
    <cellStyle name="Normalny 52 83" xfId="1635"/>
    <cellStyle name="Normalny 52 84" xfId="1636"/>
    <cellStyle name="Normalny 52 85" xfId="1637"/>
    <cellStyle name="Normalny 52 86" xfId="1638"/>
    <cellStyle name="Normalny 52 87" xfId="1639"/>
    <cellStyle name="Normalny 52 88" xfId="1640"/>
    <cellStyle name="Normalny 52 89" xfId="1641"/>
    <cellStyle name="Normalny 52 9" xfId="1642"/>
    <cellStyle name="Normalny 52 90" xfId="1643"/>
    <cellStyle name="Normalny 52 91" xfId="1644"/>
    <cellStyle name="Normalny 52 92" xfId="1645"/>
    <cellStyle name="Normalny 52 93" xfId="1646"/>
    <cellStyle name="Normalny 52 94" xfId="1647"/>
    <cellStyle name="Normalny 52 95" xfId="1648"/>
    <cellStyle name="Normalny 52 96" xfId="1649"/>
    <cellStyle name="Normalny 52 97" xfId="1650"/>
    <cellStyle name="Normalny 52 98" xfId="1651"/>
    <cellStyle name="Normalny 52 99" xfId="1652"/>
    <cellStyle name="Normalny 53" xfId="1653"/>
    <cellStyle name="Normalny 53 2" xfId="1654"/>
    <cellStyle name="Normalny 53 3" xfId="1655"/>
    <cellStyle name="Normalny 53 4" xfId="1656"/>
    <cellStyle name="Normalny 54" xfId="1657"/>
    <cellStyle name="Normalny 54 2" xfId="1658"/>
    <cellStyle name="Normalny 54 3" xfId="1659"/>
    <cellStyle name="Normalny 54 4" xfId="1660"/>
    <cellStyle name="Normalny 55" xfId="1661"/>
    <cellStyle name="Normalny 55 2" xfId="1662"/>
    <cellStyle name="Normalny 55 3" xfId="1663"/>
    <cellStyle name="Normalny 55 4" xfId="1664"/>
    <cellStyle name="Normalny 56" xfId="1665"/>
    <cellStyle name="Normalny 56 2" xfId="1666"/>
    <cellStyle name="Normalny 56 3" xfId="1667"/>
    <cellStyle name="Normalny 56 4" xfId="1668"/>
    <cellStyle name="Normalny 57" xfId="1669"/>
    <cellStyle name="Normalny 57 2" xfId="1670"/>
    <cellStyle name="Normalny 57 3" xfId="1671"/>
    <cellStyle name="Normalny 57 4" xfId="1672"/>
    <cellStyle name="Normalny 58" xfId="1673"/>
    <cellStyle name="Normalny 58 2" xfId="1674"/>
    <cellStyle name="Normalny 58 3" xfId="1675"/>
    <cellStyle name="Normalny 58 4" xfId="1676"/>
    <cellStyle name="Normalny 59" xfId="1677"/>
    <cellStyle name="Normalny 59 2" xfId="1678"/>
    <cellStyle name="Normalny 59 3" xfId="1679"/>
    <cellStyle name="Normalny 59 4" xfId="1680"/>
    <cellStyle name="Normalny 6" xfId="1681"/>
    <cellStyle name="Normalny 6 10" xfId="1682"/>
    <cellStyle name="Normalny 6 100" xfId="1683"/>
    <cellStyle name="Normalny 6 101" xfId="1684"/>
    <cellStyle name="Normalny 6 102" xfId="1685"/>
    <cellStyle name="Normalny 6 103" xfId="1686"/>
    <cellStyle name="Normalny 6 104" xfId="1687"/>
    <cellStyle name="Normalny 6 105" xfId="1688"/>
    <cellStyle name="Normalny 6 106" xfId="1689"/>
    <cellStyle name="Normalny 6 107" xfId="1690"/>
    <cellStyle name="Normalny 6 108" xfId="1691"/>
    <cellStyle name="Normalny 6 109" xfId="1692"/>
    <cellStyle name="Normalny 6 11" xfId="1693"/>
    <cellStyle name="Normalny 6 110" xfId="1694"/>
    <cellStyle name="Normalny 6 111" xfId="1695"/>
    <cellStyle name="Normalny 6 112" xfId="1696"/>
    <cellStyle name="Normalny 6 113" xfId="1697"/>
    <cellStyle name="Normalny 6 114" xfId="1698"/>
    <cellStyle name="Normalny 6 115" xfId="1699"/>
    <cellStyle name="Normalny 6 116" xfId="1700"/>
    <cellStyle name="Normalny 6 117" xfId="1701"/>
    <cellStyle name="Normalny 6 118" xfId="1702"/>
    <cellStyle name="Normalny 6 119" xfId="1703"/>
    <cellStyle name="Normalny 6 12" xfId="1704"/>
    <cellStyle name="Normalny 6 120" xfId="1705"/>
    <cellStyle name="Normalny 6 121" xfId="1706"/>
    <cellStyle name="Normalny 6 122" xfId="1707"/>
    <cellStyle name="Normalny 6 13" xfId="1708"/>
    <cellStyle name="Normalny 6 14" xfId="1709"/>
    <cellStyle name="Normalny 6 15" xfId="1710"/>
    <cellStyle name="Normalny 6 16" xfId="1711"/>
    <cellStyle name="Normalny 6 17" xfId="1712"/>
    <cellStyle name="Normalny 6 18" xfId="1713"/>
    <cellStyle name="Normalny 6 19" xfId="1714"/>
    <cellStyle name="Normalny 6 2" xfId="1715"/>
    <cellStyle name="Normalny 6 20" xfId="1716"/>
    <cellStyle name="Normalny 6 21" xfId="1717"/>
    <cellStyle name="Normalny 6 22" xfId="1718"/>
    <cellStyle name="Normalny 6 23" xfId="1719"/>
    <cellStyle name="Normalny 6 24" xfId="1720"/>
    <cellStyle name="Normalny 6 25" xfId="1721"/>
    <cellStyle name="Normalny 6 26" xfId="1722"/>
    <cellStyle name="Normalny 6 27" xfId="1723"/>
    <cellStyle name="Normalny 6 28" xfId="1724"/>
    <cellStyle name="Normalny 6 29" xfId="1725"/>
    <cellStyle name="Normalny 6 3" xfId="1726"/>
    <cellStyle name="Normalny 6 30" xfId="1727"/>
    <cellStyle name="Normalny 6 31" xfId="1728"/>
    <cellStyle name="Normalny 6 32" xfId="1729"/>
    <cellStyle name="Normalny 6 33" xfId="1730"/>
    <cellStyle name="Normalny 6 34" xfId="1731"/>
    <cellStyle name="Normalny 6 35" xfId="1732"/>
    <cellStyle name="Normalny 6 36" xfId="1733"/>
    <cellStyle name="Normalny 6 37" xfId="1734"/>
    <cellStyle name="Normalny 6 38" xfId="1735"/>
    <cellStyle name="Normalny 6 39" xfId="1736"/>
    <cellStyle name="Normalny 6 4" xfId="1737"/>
    <cellStyle name="Normalny 6 40" xfId="1738"/>
    <cellStyle name="Normalny 6 41" xfId="1739"/>
    <cellStyle name="Normalny 6 42" xfId="1740"/>
    <cellStyle name="Normalny 6 43" xfId="1741"/>
    <cellStyle name="Normalny 6 44" xfId="1742"/>
    <cellStyle name="Normalny 6 45" xfId="1743"/>
    <cellStyle name="Normalny 6 46" xfId="1744"/>
    <cellStyle name="Normalny 6 47" xfId="1745"/>
    <cellStyle name="Normalny 6 48" xfId="1746"/>
    <cellStyle name="Normalny 6 49" xfId="1747"/>
    <cellStyle name="Normalny 6 5" xfId="1748"/>
    <cellStyle name="Normalny 6 50" xfId="1749"/>
    <cellStyle name="Normalny 6 51" xfId="1750"/>
    <cellStyle name="Normalny 6 52" xfId="1751"/>
    <cellStyle name="Normalny 6 53" xfId="1752"/>
    <cellStyle name="Normalny 6 54" xfId="1753"/>
    <cellStyle name="Normalny 6 55" xfId="1754"/>
    <cellStyle name="Normalny 6 56" xfId="1755"/>
    <cellStyle name="Normalny 6 57" xfId="1756"/>
    <cellStyle name="Normalny 6 58" xfId="1757"/>
    <cellStyle name="Normalny 6 59" xfId="1758"/>
    <cellStyle name="Normalny 6 6" xfId="1759"/>
    <cellStyle name="Normalny 6 60" xfId="1760"/>
    <cellStyle name="Normalny 6 61" xfId="1761"/>
    <cellStyle name="Normalny 6 62" xfId="1762"/>
    <cellStyle name="Normalny 6 63" xfId="1763"/>
    <cellStyle name="Normalny 6 64" xfId="1764"/>
    <cellStyle name="Normalny 6 65" xfId="1765"/>
    <cellStyle name="Normalny 6 66" xfId="1766"/>
    <cellStyle name="Normalny 6 67" xfId="1767"/>
    <cellStyle name="Normalny 6 68" xfId="1768"/>
    <cellStyle name="Normalny 6 69" xfId="1769"/>
    <cellStyle name="Normalny 6 7" xfId="1770"/>
    <cellStyle name="Normalny 6 70" xfId="1771"/>
    <cellStyle name="Normalny 6 71" xfId="1772"/>
    <cellStyle name="Normalny 6 72" xfId="1773"/>
    <cellStyle name="Normalny 6 73" xfId="1774"/>
    <cellStyle name="Normalny 6 74" xfId="1775"/>
    <cellStyle name="Normalny 6 75" xfId="1776"/>
    <cellStyle name="Normalny 6 76" xfId="1777"/>
    <cellStyle name="Normalny 6 77" xfId="1778"/>
    <cellStyle name="Normalny 6 78" xfId="1779"/>
    <cellStyle name="Normalny 6 79" xfId="1780"/>
    <cellStyle name="Normalny 6 8" xfId="1781"/>
    <cellStyle name="Normalny 6 80" xfId="1782"/>
    <cellStyle name="Normalny 6 81" xfId="1783"/>
    <cellStyle name="Normalny 6 82" xfId="1784"/>
    <cellStyle name="Normalny 6 83" xfId="1785"/>
    <cellStyle name="Normalny 6 84" xfId="1786"/>
    <cellStyle name="Normalny 6 85" xfId="1787"/>
    <cellStyle name="Normalny 6 86" xfId="1788"/>
    <cellStyle name="Normalny 6 87" xfId="1789"/>
    <cellStyle name="Normalny 6 88" xfId="1790"/>
    <cellStyle name="Normalny 6 89" xfId="1791"/>
    <cellStyle name="Normalny 6 9" xfId="1792"/>
    <cellStyle name="Normalny 6 90" xfId="1793"/>
    <cellStyle name="Normalny 6 91" xfId="1794"/>
    <cellStyle name="Normalny 6 92" xfId="1795"/>
    <cellStyle name="Normalny 6 93" xfId="1796"/>
    <cellStyle name="Normalny 6 94" xfId="1797"/>
    <cellStyle name="Normalny 6 95" xfId="1798"/>
    <cellStyle name="Normalny 6 96" xfId="1799"/>
    <cellStyle name="Normalny 6 97" xfId="1800"/>
    <cellStyle name="Normalny 6 98" xfId="1801"/>
    <cellStyle name="Normalny 6 99" xfId="1802"/>
    <cellStyle name="Normalny 60" xfId="1803"/>
    <cellStyle name="Normalny 60 2" xfId="1804"/>
    <cellStyle name="Normalny 60 3" xfId="1805"/>
    <cellStyle name="Normalny 60 4" xfId="1806"/>
    <cellStyle name="Normalny 61" xfId="1807"/>
    <cellStyle name="Normalny 61 10" xfId="1808"/>
    <cellStyle name="Normalny 61 11" xfId="1809"/>
    <cellStyle name="Normalny 61 12" xfId="1810"/>
    <cellStyle name="Normalny 61 13" xfId="1811"/>
    <cellStyle name="Normalny 61 14" xfId="1812"/>
    <cellStyle name="Normalny 61 15" xfId="1813"/>
    <cellStyle name="Normalny 61 16" xfId="1814"/>
    <cellStyle name="Normalny 61 17" xfId="1815"/>
    <cellStyle name="Normalny 61 18" xfId="1816"/>
    <cellStyle name="Normalny 61 19" xfId="1817"/>
    <cellStyle name="Normalny 61 2" xfId="1818"/>
    <cellStyle name="Normalny 61 20" xfId="1819"/>
    <cellStyle name="Normalny 61 21" xfId="1820"/>
    <cellStyle name="Normalny 61 22" xfId="1821"/>
    <cellStyle name="Normalny 61 23" xfId="1822"/>
    <cellStyle name="Normalny 61 24" xfId="1823"/>
    <cellStyle name="Normalny 61 25" xfId="1824"/>
    <cellStyle name="Normalny 61 26" xfId="1825"/>
    <cellStyle name="Normalny 61 27" xfId="1826"/>
    <cellStyle name="Normalny 61 28" xfId="1827"/>
    <cellStyle name="Normalny 61 29" xfId="1828"/>
    <cellStyle name="Normalny 61 3" xfId="1829"/>
    <cellStyle name="Normalny 61 30" xfId="1830"/>
    <cellStyle name="Normalny 61 31" xfId="1831"/>
    <cellStyle name="Normalny 61 32" xfId="1832"/>
    <cellStyle name="Normalny 61 33" xfId="1833"/>
    <cellStyle name="Normalny 61 34" xfId="1834"/>
    <cellStyle name="Normalny 61 35" xfId="1835"/>
    <cellStyle name="Normalny 61 36" xfId="1836"/>
    <cellStyle name="Normalny 61 37" xfId="1837"/>
    <cellStyle name="Normalny 61 38" xfId="1838"/>
    <cellStyle name="Normalny 61 39" xfId="1839"/>
    <cellStyle name="Normalny 61 4" xfId="1840"/>
    <cellStyle name="Normalny 61 40" xfId="1841"/>
    <cellStyle name="Normalny 61 41" xfId="1842"/>
    <cellStyle name="Normalny 61 42" xfId="1843"/>
    <cellStyle name="Normalny 61 43" xfId="1844"/>
    <cellStyle name="Normalny 61 44" xfId="1845"/>
    <cellStyle name="Normalny 61 45" xfId="1846"/>
    <cellStyle name="Normalny 61 46" xfId="1847"/>
    <cellStyle name="Normalny 61 47" xfId="1848"/>
    <cellStyle name="Normalny 61 48" xfId="1849"/>
    <cellStyle name="Normalny 61 49" xfId="1850"/>
    <cellStyle name="Normalny 61 5" xfId="1851"/>
    <cellStyle name="Normalny 61 50" xfId="1852"/>
    <cellStyle name="Normalny 61 51" xfId="1853"/>
    <cellStyle name="Normalny 61 52" xfId="1854"/>
    <cellStyle name="Normalny 61 53" xfId="1855"/>
    <cellStyle name="Normalny 61 54" xfId="1856"/>
    <cellStyle name="Normalny 61 55" xfId="1857"/>
    <cellStyle name="Normalny 61 56" xfId="1858"/>
    <cellStyle name="Normalny 61 57" xfId="1859"/>
    <cellStyle name="Normalny 61 58" xfId="1860"/>
    <cellStyle name="Normalny 61 59" xfId="1861"/>
    <cellStyle name="Normalny 61 6" xfId="1862"/>
    <cellStyle name="Normalny 61 60" xfId="1863"/>
    <cellStyle name="Normalny 61 61" xfId="1864"/>
    <cellStyle name="Normalny 61 62" xfId="1865"/>
    <cellStyle name="Normalny 61 63" xfId="1866"/>
    <cellStyle name="Normalny 61 64" xfId="1867"/>
    <cellStyle name="Normalny 61 65" xfId="1868"/>
    <cellStyle name="Normalny 61 66" xfId="1869"/>
    <cellStyle name="Normalny 61 67" xfId="1870"/>
    <cellStyle name="Normalny 61 68" xfId="1871"/>
    <cellStyle name="Normalny 61 69" xfId="1872"/>
    <cellStyle name="Normalny 61 7" xfId="1873"/>
    <cellStyle name="Normalny 61 70" xfId="1874"/>
    <cellStyle name="Normalny 61 71" xfId="1875"/>
    <cellStyle name="Normalny 61 72" xfId="1876"/>
    <cellStyle name="Normalny 61 73" xfId="1877"/>
    <cellStyle name="Normalny 61 74" xfId="1878"/>
    <cellStyle name="Normalny 61 75" xfId="1879"/>
    <cellStyle name="Normalny 61 76" xfId="1880"/>
    <cellStyle name="Normalny 61 77" xfId="1881"/>
    <cellStyle name="Normalny 61 78" xfId="1882"/>
    <cellStyle name="Normalny 61 8" xfId="1883"/>
    <cellStyle name="Normalny 61 9" xfId="1884"/>
    <cellStyle name="Normalny 62" xfId="1885"/>
    <cellStyle name="Normalny 62 10" xfId="1886"/>
    <cellStyle name="Normalny 62 11" xfId="1887"/>
    <cellStyle name="Normalny 62 12" xfId="1888"/>
    <cellStyle name="Normalny 62 13" xfId="1889"/>
    <cellStyle name="Normalny 62 14" xfId="1890"/>
    <cellStyle name="Normalny 62 15" xfId="1891"/>
    <cellStyle name="Normalny 62 16" xfId="1892"/>
    <cellStyle name="Normalny 62 17" xfId="1893"/>
    <cellStyle name="Normalny 62 18" xfId="1894"/>
    <cellStyle name="Normalny 62 19" xfId="1895"/>
    <cellStyle name="Normalny 62 2" xfId="1896"/>
    <cellStyle name="Normalny 62 20" xfId="1897"/>
    <cellStyle name="Normalny 62 21" xfId="1898"/>
    <cellStyle name="Normalny 62 22" xfId="1899"/>
    <cellStyle name="Normalny 62 23" xfId="1900"/>
    <cellStyle name="Normalny 62 24" xfId="1901"/>
    <cellStyle name="Normalny 62 25" xfId="1902"/>
    <cellStyle name="Normalny 62 26" xfId="1903"/>
    <cellStyle name="Normalny 62 27" xfId="1904"/>
    <cellStyle name="Normalny 62 28" xfId="1905"/>
    <cellStyle name="Normalny 62 29" xfId="1906"/>
    <cellStyle name="Normalny 62 3" xfId="1907"/>
    <cellStyle name="Normalny 62 30" xfId="1908"/>
    <cellStyle name="Normalny 62 31" xfId="1909"/>
    <cellStyle name="Normalny 62 32" xfId="1910"/>
    <cellStyle name="Normalny 62 33" xfId="1911"/>
    <cellStyle name="Normalny 62 34" xfId="1912"/>
    <cellStyle name="Normalny 62 35" xfId="1913"/>
    <cellStyle name="Normalny 62 36" xfId="1914"/>
    <cellStyle name="Normalny 62 37" xfId="1915"/>
    <cellStyle name="Normalny 62 38" xfId="1916"/>
    <cellStyle name="Normalny 62 39" xfId="1917"/>
    <cellStyle name="Normalny 62 4" xfId="1918"/>
    <cellStyle name="Normalny 62 40" xfId="1919"/>
    <cellStyle name="Normalny 62 41" xfId="1920"/>
    <cellStyle name="Normalny 62 42" xfId="1921"/>
    <cellStyle name="Normalny 62 43" xfId="1922"/>
    <cellStyle name="Normalny 62 44" xfId="1923"/>
    <cellStyle name="Normalny 62 45" xfId="1924"/>
    <cellStyle name="Normalny 62 46" xfId="1925"/>
    <cellStyle name="Normalny 62 47" xfId="1926"/>
    <cellStyle name="Normalny 62 48" xfId="1927"/>
    <cellStyle name="Normalny 62 49" xfId="1928"/>
    <cellStyle name="Normalny 62 5" xfId="1929"/>
    <cellStyle name="Normalny 62 50" xfId="1930"/>
    <cellStyle name="Normalny 62 51" xfId="1931"/>
    <cellStyle name="Normalny 62 52" xfId="1932"/>
    <cellStyle name="Normalny 62 53" xfId="1933"/>
    <cellStyle name="Normalny 62 54" xfId="1934"/>
    <cellStyle name="Normalny 62 55" xfId="1935"/>
    <cellStyle name="Normalny 62 56" xfId="1936"/>
    <cellStyle name="Normalny 62 57" xfId="1937"/>
    <cellStyle name="Normalny 62 58" xfId="1938"/>
    <cellStyle name="Normalny 62 59" xfId="1939"/>
    <cellStyle name="Normalny 62 6" xfId="1940"/>
    <cellStyle name="Normalny 62 60" xfId="1941"/>
    <cellStyle name="Normalny 62 61" xfId="1942"/>
    <cellStyle name="Normalny 62 62" xfId="1943"/>
    <cellStyle name="Normalny 62 63" xfId="1944"/>
    <cellStyle name="Normalny 62 64" xfId="1945"/>
    <cellStyle name="Normalny 62 65" xfId="1946"/>
    <cellStyle name="Normalny 62 66" xfId="1947"/>
    <cellStyle name="Normalny 62 67" xfId="1948"/>
    <cellStyle name="Normalny 62 68" xfId="1949"/>
    <cellStyle name="Normalny 62 69" xfId="1950"/>
    <cellStyle name="Normalny 62 7" xfId="1951"/>
    <cellStyle name="Normalny 62 70" xfId="1952"/>
    <cellStyle name="Normalny 62 71" xfId="1953"/>
    <cellStyle name="Normalny 62 72" xfId="1954"/>
    <cellStyle name="Normalny 62 73" xfId="1955"/>
    <cellStyle name="Normalny 62 74" xfId="1956"/>
    <cellStyle name="Normalny 62 75" xfId="1957"/>
    <cellStyle name="Normalny 62 76" xfId="1958"/>
    <cellStyle name="Normalny 62 77" xfId="1959"/>
    <cellStyle name="Normalny 62 78" xfId="1960"/>
    <cellStyle name="Normalny 62 8" xfId="1961"/>
    <cellStyle name="Normalny 62 9" xfId="1962"/>
    <cellStyle name="Normalny 63" xfId="1963"/>
    <cellStyle name="Normalny 63 10" xfId="1964"/>
    <cellStyle name="Normalny 63 11" xfId="1965"/>
    <cellStyle name="Normalny 63 12" xfId="1966"/>
    <cellStyle name="Normalny 63 13" xfId="1967"/>
    <cellStyle name="Normalny 63 14" xfId="1968"/>
    <cellStyle name="Normalny 63 15" xfId="1969"/>
    <cellStyle name="Normalny 63 16" xfId="1970"/>
    <cellStyle name="Normalny 63 17" xfId="1971"/>
    <cellStyle name="Normalny 63 18" xfId="1972"/>
    <cellStyle name="Normalny 63 19" xfId="1973"/>
    <cellStyle name="Normalny 63 2" xfId="1974"/>
    <cellStyle name="Normalny 63 20" xfId="1975"/>
    <cellStyle name="Normalny 63 21" xfId="1976"/>
    <cellStyle name="Normalny 63 22" xfId="1977"/>
    <cellStyle name="Normalny 63 23" xfId="1978"/>
    <cellStyle name="Normalny 63 24" xfId="1979"/>
    <cellStyle name="Normalny 63 25" xfId="1980"/>
    <cellStyle name="Normalny 63 26" xfId="1981"/>
    <cellStyle name="Normalny 63 27" xfId="1982"/>
    <cellStyle name="Normalny 63 28" xfId="1983"/>
    <cellStyle name="Normalny 63 29" xfId="1984"/>
    <cellStyle name="Normalny 63 3" xfId="1985"/>
    <cellStyle name="Normalny 63 30" xfId="1986"/>
    <cellStyle name="Normalny 63 31" xfId="1987"/>
    <cellStyle name="Normalny 63 32" xfId="1988"/>
    <cellStyle name="Normalny 63 33" xfId="1989"/>
    <cellStyle name="Normalny 63 34" xfId="1990"/>
    <cellStyle name="Normalny 63 35" xfId="1991"/>
    <cellStyle name="Normalny 63 36" xfId="1992"/>
    <cellStyle name="Normalny 63 37" xfId="1993"/>
    <cellStyle name="Normalny 63 38" xfId="1994"/>
    <cellStyle name="Normalny 63 39" xfId="1995"/>
    <cellStyle name="Normalny 63 4" xfId="1996"/>
    <cellStyle name="Normalny 63 40" xfId="1997"/>
    <cellStyle name="Normalny 63 41" xfId="1998"/>
    <cellStyle name="Normalny 63 42" xfId="1999"/>
    <cellStyle name="Normalny 63 43" xfId="2000"/>
    <cellStyle name="Normalny 63 44" xfId="2001"/>
    <cellStyle name="Normalny 63 45" xfId="2002"/>
    <cellStyle name="Normalny 63 46" xfId="2003"/>
    <cellStyle name="Normalny 63 47" xfId="2004"/>
    <cellStyle name="Normalny 63 48" xfId="2005"/>
    <cellStyle name="Normalny 63 49" xfId="2006"/>
    <cellStyle name="Normalny 63 5" xfId="2007"/>
    <cellStyle name="Normalny 63 50" xfId="2008"/>
    <cellStyle name="Normalny 63 51" xfId="2009"/>
    <cellStyle name="Normalny 63 52" xfId="2010"/>
    <cellStyle name="Normalny 63 53" xfId="2011"/>
    <cellStyle name="Normalny 63 54" xfId="2012"/>
    <cellStyle name="Normalny 63 55" xfId="2013"/>
    <cellStyle name="Normalny 63 56" xfId="2014"/>
    <cellStyle name="Normalny 63 57" xfId="2015"/>
    <cellStyle name="Normalny 63 6" xfId="2016"/>
    <cellStyle name="Normalny 63 7" xfId="2017"/>
    <cellStyle name="Normalny 63 8" xfId="2018"/>
    <cellStyle name="Normalny 63 9" xfId="2019"/>
    <cellStyle name="Normalny 64" xfId="2020"/>
    <cellStyle name="Normalny 64 2" xfId="2021"/>
    <cellStyle name="Normalny 64 3" xfId="2022"/>
    <cellStyle name="Normalny 64 4" xfId="2023"/>
    <cellStyle name="Normalny 64 5" xfId="2024"/>
    <cellStyle name="Normalny 64 6" xfId="2025"/>
    <cellStyle name="Normalny 65" xfId="2026"/>
    <cellStyle name="Normalny 65 10" xfId="2027"/>
    <cellStyle name="Normalny 65 11" xfId="2028"/>
    <cellStyle name="Normalny 65 12" xfId="2029"/>
    <cellStyle name="Normalny 65 13" xfId="2030"/>
    <cellStyle name="Normalny 65 14" xfId="2031"/>
    <cellStyle name="Normalny 65 15" xfId="2032"/>
    <cellStyle name="Normalny 65 16" xfId="2033"/>
    <cellStyle name="Normalny 65 17" xfId="2034"/>
    <cellStyle name="Normalny 65 18" xfId="2035"/>
    <cellStyle name="Normalny 65 19" xfId="2036"/>
    <cellStyle name="Normalny 65 2" xfId="2037"/>
    <cellStyle name="Normalny 65 20" xfId="2038"/>
    <cellStyle name="Normalny 65 21" xfId="2039"/>
    <cellStyle name="Normalny 65 22" xfId="2040"/>
    <cellStyle name="Normalny 65 23" xfId="2041"/>
    <cellStyle name="Normalny 65 24" xfId="2042"/>
    <cellStyle name="Normalny 65 25" xfId="2043"/>
    <cellStyle name="Normalny 65 26" xfId="2044"/>
    <cellStyle name="Normalny 65 27" xfId="2045"/>
    <cellStyle name="Normalny 65 28" xfId="2046"/>
    <cellStyle name="Normalny 65 29" xfId="2047"/>
    <cellStyle name="Normalny 65 3" xfId="2048"/>
    <cellStyle name="Normalny 65 30" xfId="2049"/>
    <cellStyle name="Normalny 65 31" xfId="2050"/>
    <cellStyle name="Normalny 65 32" xfId="2051"/>
    <cellStyle name="Normalny 65 33" xfId="2052"/>
    <cellStyle name="Normalny 65 34" xfId="2053"/>
    <cellStyle name="Normalny 65 35" xfId="2054"/>
    <cellStyle name="Normalny 65 36" xfId="2055"/>
    <cellStyle name="Normalny 65 37" xfId="2056"/>
    <cellStyle name="Normalny 65 38" xfId="2057"/>
    <cellStyle name="Normalny 65 39" xfId="2058"/>
    <cellStyle name="Normalny 65 4" xfId="2059"/>
    <cellStyle name="Normalny 65 40" xfId="2060"/>
    <cellStyle name="Normalny 65 41" xfId="2061"/>
    <cellStyle name="Normalny 65 5" xfId="2062"/>
    <cellStyle name="Normalny 65 6" xfId="2063"/>
    <cellStyle name="Normalny 65 7" xfId="2064"/>
    <cellStyle name="Normalny 65 8" xfId="2065"/>
    <cellStyle name="Normalny 65 9" xfId="2066"/>
    <cellStyle name="Normalny 66" xfId="2067"/>
    <cellStyle name="Normalny 66 2" xfId="2068"/>
    <cellStyle name="Normalny 66 3" xfId="2069"/>
    <cellStyle name="Normalny 66 4" xfId="2070"/>
    <cellStyle name="Normalny 67" xfId="2071"/>
    <cellStyle name="Normalny 67 2" xfId="2072"/>
    <cellStyle name="Normalny 67 3" xfId="2073"/>
    <cellStyle name="Normalny 67 4" xfId="2074"/>
    <cellStyle name="Normalny 68" xfId="2075"/>
    <cellStyle name="Normalny 68 2" xfId="2076"/>
    <cellStyle name="Normalny 68 3" xfId="2077"/>
    <cellStyle name="Normalny 68 4" xfId="2078"/>
    <cellStyle name="Normalny 68 5" xfId="2079"/>
    <cellStyle name="Normalny 68 6" xfId="2080"/>
    <cellStyle name="Normalny 68 7" xfId="2081"/>
    <cellStyle name="Normalny 69" xfId="2082"/>
    <cellStyle name="Normalny 69 2" xfId="2083"/>
    <cellStyle name="Normalny 69 3" xfId="2084"/>
    <cellStyle name="Normalny 69 4" xfId="2085"/>
    <cellStyle name="Normalny 69 5" xfId="2086"/>
    <cellStyle name="Normalny 69 6" xfId="2087"/>
    <cellStyle name="Normalny 69 7" xfId="2088"/>
    <cellStyle name="Normalny 7" xfId="2089"/>
    <cellStyle name="Normalny 70" xfId="2090"/>
    <cellStyle name="Normalny 70 2" xfId="2091"/>
    <cellStyle name="Normalny 70 3" xfId="2092"/>
    <cellStyle name="Normalny 70 4" xfId="2093"/>
    <cellStyle name="Normalny 70 5" xfId="2094"/>
    <cellStyle name="Normalny 70 6" xfId="2095"/>
    <cellStyle name="Normalny 70 7" xfId="2096"/>
    <cellStyle name="Normalny 71" xfId="2097"/>
    <cellStyle name="Normalny 71 10" xfId="2098"/>
    <cellStyle name="Normalny 71 11" xfId="2099"/>
    <cellStyle name="Normalny 71 12" xfId="2100"/>
    <cellStyle name="Normalny 71 13" xfId="2101"/>
    <cellStyle name="Normalny 71 14" xfId="2102"/>
    <cellStyle name="Normalny 71 15" xfId="2103"/>
    <cellStyle name="Normalny 71 16" xfId="2104"/>
    <cellStyle name="Normalny 71 17" xfId="2105"/>
    <cellStyle name="Normalny 71 18" xfId="2106"/>
    <cellStyle name="Normalny 71 19" xfId="2107"/>
    <cellStyle name="Normalny 71 2" xfId="2108"/>
    <cellStyle name="Normalny 71 20" xfId="2109"/>
    <cellStyle name="Normalny 71 21" xfId="2110"/>
    <cellStyle name="Normalny 71 22" xfId="2111"/>
    <cellStyle name="Normalny 71 23" xfId="2112"/>
    <cellStyle name="Normalny 71 24" xfId="2113"/>
    <cellStyle name="Normalny 71 25" xfId="2114"/>
    <cellStyle name="Normalny 71 26" xfId="2115"/>
    <cellStyle name="Normalny 71 27" xfId="2116"/>
    <cellStyle name="Normalny 71 28" xfId="2117"/>
    <cellStyle name="Normalny 71 29" xfId="2118"/>
    <cellStyle name="Normalny 71 3" xfId="2119"/>
    <cellStyle name="Normalny 71 30" xfId="2120"/>
    <cellStyle name="Normalny 71 31" xfId="2121"/>
    <cellStyle name="Normalny 71 32" xfId="2122"/>
    <cellStyle name="Normalny 71 33" xfId="2123"/>
    <cellStyle name="Normalny 71 34" xfId="2124"/>
    <cellStyle name="Normalny 71 35" xfId="2125"/>
    <cellStyle name="Normalny 71 36" xfId="2126"/>
    <cellStyle name="Normalny 71 37" xfId="2127"/>
    <cellStyle name="Normalny 71 38" xfId="2128"/>
    <cellStyle name="Normalny 71 39" xfId="2129"/>
    <cellStyle name="Normalny 71 4" xfId="2130"/>
    <cellStyle name="Normalny 71 40" xfId="2131"/>
    <cellStyle name="Normalny 71 41" xfId="2132"/>
    <cellStyle name="Normalny 71 42" xfId="2133"/>
    <cellStyle name="Normalny 71 43" xfId="2134"/>
    <cellStyle name="Normalny 71 44" xfId="2135"/>
    <cellStyle name="Normalny 71 45" xfId="2136"/>
    <cellStyle name="Normalny 71 46" xfId="2137"/>
    <cellStyle name="Normalny 71 47" xfId="2138"/>
    <cellStyle name="Normalny 71 48" xfId="2139"/>
    <cellStyle name="Normalny 71 49" xfId="2140"/>
    <cellStyle name="Normalny 71 5" xfId="2141"/>
    <cellStyle name="Normalny 71 50" xfId="2142"/>
    <cellStyle name="Normalny 71 51" xfId="2143"/>
    <cellStyle name="Normalny 71 52" xfId="2144"/>
    <cellStyle name="Normalny 71 53" xfId="2145"/>
    <cellStyle name="Normalny 71 54" xfId="2146"/>
    <cellStyle name="Normalny 71 55" xfId="2147"/>
    <cellStyle name="Normalny 71 56" xfId="2148"/>
    <cellStyle name="Normalny 71 57" xfId="2149"/>
    <cellStyle name="Normalny 71 58" xfId="2150"/>
    <cellStyle name="Normalny 71 59" xfId="2151"/>
    <cellStyle name="Normalny 71 6" xfId="2152"/>
    <cellStyle name="Normalny 71 60" xfId="2153"/>
    <cellStyle name="Normalny 71 61" xfId="2154"/>
    <cellStyle name="Normalny 71 62" xfId="2155"/>
    <cellStyle name="Normalny 71 63" xfId="2156"/>
    <cellStyle name="Normalny 71 64" xfId="2157"/>
    <cellStyle name="Normalny 71 65" xfId="2158"/>
    <cellStyle name="Normalny 71 7" xfId="2159"/>
    <cellStyle name="Normalny 71 8" xfId="2160"/>
    <cellStyle name="Normalny 71 9" xfId="2161"/>
    <cellStyle name="Normalny 72" xfId="2162"/>
    <cellStyle name="Normalny 72 2" xfId="2163"/>
    <cellStyle name="Normalny 72 3" xfId="2164"/>
    <cellStyle name="Normalny 72 4" xfId="2165"/>
    <cellStyle name="Normalny 73" xfId="2166"/>
    <cellStyle name="Normalny 73 2" xfId="2167"/>
    <cellStyle name="Normalny 73 3" xfId="2168"/>
    <cellStyle name="Normalny 73 4" xfId="2169"/>
    <cellStyle name="Normalny 74" xfId="2170"/>
    <cellStyle name="Normalny 74 2" xfId="2171"/>
    <cellStyle name="Normalny 74 3" xfId="2172"/>
    <cellStyle name="Normalny 74 4" xfId="2173"/>
    <cellStyle name="Normalny 74 5" xfId="2174"/>
    <cellStyle name="Normalny 74 6" xfId="2175"/>
    <cellStyle name="Normalny 75" xfId="2176"/>
    <cellStyle name="Normalny 75 10" xfId="2177"/>
    <cellStyle name="Normalny 75 11" xfId="2178"/>
    <cellStyle name="Normalny 75 12" xfId="2179"/>
    <cellStyle name="Normalny 75 13" xfId="2180"/>
    <cellStyle name="Normalny 75 14" xfId="2181"/>
    <cellStyle name="Normalny 75 15" xfId="2182"/>
    <cellStyle name="Normalny 75 16" xfId="2183"/>
    <cellStyle name="Normalny 75 17" xfId="2184"/>
    <cellStyle name="Normalny 75 18" xfId="2185"/>
    <cellStyle name="Normalny 75 19" xfId="2186"/>
    <cellStyle name="Normalny 75 2" xfId="2187"/>
    <cellStyle name="Normalny 75 20" xfId="2188"/>
    <cellStyle name="Normalny 75 21" xfId="2189"/>
    <cellStyle name="Normalny 75 22" xfId="2190"/>
    <cellStyle name="Normalny 75 23" xfId="2191"/>
    <cellStyle name="Normalny 75 24" xfId="2192"/>
    <cellStyle name="Normalny 75 25" xfId="2193"/>
    <cellStyle name="Normalny 75 26" xfId="2194"/>
    <cellStyle name="Normalny 75 27" xfId="2195"/>
    <cellStyle name="Normalny 75 28" xfId="2196"/>
    <cellStyle name="Normalny 75 29" xfId="2197"/>
    <cellStyle name="Normalny 75 3" xfId="2198"/>
    <cellStyle name="Normalny 75 30" xfId="2199"/>
    <cellStyle name="Normalny 75 31" xfId="2200"/>
    <cellStyle name="Normalny 75 32" xfId="2201"/>
    <cellStyle name="Normalny 75 33" xfId="2202"/>
    <cellStyle name="Normalny 75 34" xfId="2203"/>
    <cellStyle name="Normalny 75 35" xfId="2204"/>
    <cellStyle name="Normalny 75 36" xfId="2205"/>
    <cellStyle name="Normalny 75 37" xfId="2206"/>
    <cellStyle name="Normalny 75 38" xfId="2207"/>
    <cellStyle name="Normalny 75 39" xfId="2208"/>
    <cellStyle name="Normalny 75 4" xfId="2209"/>
    <cellStyle name="Normalny 75 40" xfId="2210"/>
    <cellStyle name="Normalny 75 41" xfId="2211"/>
    <cellStyle name="Normalny 75 5" xfId="2212"/>
    <cellStyle name="Normalny 75 6" xfId="2213"/>
    <cellStyle name="Normalny 75 7" xfId="2214"/>
    <cellStyle name="Normalny 75 8" xfId="2215"/>
    <cellStyle name="Normalny 75 9" xfId="2216"/>
    <cellStyle name="Normalny 76" xfId="2217"/>
    <cellStyle name="Normalny 76 10" xfId="2218"/>
    <cellStyle name="Normalny 76 11" xfId="2219"/>
    <cellStyle name="Normalny 76 12" xfId="2220"/>
    <cellStyle name="Normalny 76 13" xfId="2221"/>
    <cellStyle name="Normalny 76 14" xfId="2222"/>
    <cellStyle name="Normalny 76 15" xfId="2223"/>
    <cellStyle name="Normalny 76 16" xfId="2224"/>
    <cellStyle name="Normalny 76 17" xfId="2225"/>
    <cellStyle name="Normalny 76 18" xfId="2226"/>
    <cellStyle name="Normalny 76 19" xfId="2227"/>
    <cellStyle name="Normalny 76 2" xfId="2228"/>
    <cellStyle name="Normalny 76 20" xfId="2229"/>
    <cellStyle name="Normalny 76 21" xfId="2230"/>
    <cellStyle name="Normalny 76 22" xfId="2231"/>
    <cellStyle name="Normalny 76 23" xfId="2232"/>
    <cellStyle name="Normalny 76 24" xfId="2233"/>
    <cellStyle name="Normalny 76 25" xfId="2234"/>
    <cellStyle name="Normalny 76 26" xfId="2235"/>
    <cellStyle name="Normalny 76 27" xfId="2236"/>
    <cellStyle name="Normalny 76 28" xfId="2237"/>
    <cellStyle name="Normalny 76 29" xfId="2238"/>
    <cellStyle name="Normalny 76 3" xfId="2239"/>
    <cellStyle name="Normalny 76 30" xfId="2240"/>
    <cellStyle name="Normalny 76 31" xfId="2241"/>
    <cellStyle name="Normalny 76 32" xfId="2242"/>
    <cellStyle name="Normalny 76 33" xfId="2243"/>
    <cellStyle name="Normalny 76 34" xfId="2244"/>
    <cellStyle name="Normalny 76 35" xfId="2245"/>
    <cellStyle name="Normalny 76 36" xfId="2246"/>
    <cellStyle name="Normalny 76 37" xfId="2247"/>
    <cellStyle name="Normalny 76 38" xfId="2248"/>
    <cellStyle name="Normalny 76 4" xfId="2249"/>
    <cellStyle name="Normalny 76 5" xfId="2250"/>
    <cellStyle name="Normalny 76 6" xfId="2251"/>
    <cellStyle name="Normalny 76 7" xfId="2252"/>
    <cellStyle name="Normalny 76 8" xfId="2253"/>
    <cellStyle name="Normalny 76 9" xfId="2254"/>
    <cellStyle name="Normalny 77" xfId="2255"/>
    <cellStyle name="Normalny 77 2" xfId="2256"/>
    <cellStyle name="Normalny 77 3" xfId="2257"/>
    <cellStyle name="Normalny 77 4" xfId="2258"/>
    <cellStyle name="Normalny 78" xfId="2259"/>
    <cellStyle name="Normalny 78 2" xfId="2260"/>
    <cellStyle name="Normalny 78 3" xfId="2261"/>
    <cellStyle name="Normalny 78 4" xfId="2262"/>
    <cellStyle name="Normalny 79" xfId="2263"/>
    <cellStyle name="Normalny 79 10" xfId="2264"/>
    <cellStyle name="Normalny 79 11" xfId="2265"/>
    <cellStyle name="Normalny 79 12" xfId="2266"/>
    <cellStyle name="Normalny 79 13" xfId="2267"/>
    <cellStyle name="Normalny 79 14" xfId="2268"/>
    <cellStyle name="Normalny 79 15" xfId="2269"/>
    <cellStyle name="Normalny 79 2" xfId="2270"/>
    <cellStyle name="Normalny 79 3" xfId="2271"/>
    <cellStyle name="Normalny 79 4" xfId="2272"/>
    <cellStyle name="Normalny 79 5" xfId="2273"/>
    <cellStyle name="Normalny 79 6" xfId="2274"/>
    <cellStyle name="Normalny 79 7" xfId="2275"/>
    <cellStyle name="Normalny 79 8" xfId="2276"/>
    <cellStyle name="Normalny 79 9" xfId="2277"/>
    <cellStyle name="Normalny 8" xfId="2278"/>
    <cellStyle name="Normalny 80" xfId="2279"/>
    <cellStyle name="Normalny 80 10" xfId="2280"/>
    <cellStyle name="Normalny 80 11" xfId="2281"/>
    <cellStyle name="Normalny 80 12" xfId="2282"/>
    <cellStyle name="Normalny 80 13" xfId="2283"/>
    <cellStyle name="Normalny 80 14" xfId="2284"/>
    <cellStyle name="Normalny 80 15" xfId="2285"/>
    <cellStyle name="Normalny 80 2" xfId="2286"/>
    <cellStyle name="Normalny 80 3" xfId="2287"/>
    <cellStyle name="Normalny 80 4" xfId="2288"/>
    <cellStyle name="Normalny 80 5" xfId="2289"/>
    <cellStyle name="Normalny 80 6" xfId="2290"/>
    <cellStyle name="Normalny 80 7" xfId="2291"/>
    <cellStyle name="Normalny 80 8" xfId="2292"/>
    <cellStyle name="Normalny 80 9" xfId="2293"/>
    <cellStyle name="Normalny 81" xfId="2294"/>
    <cellStyle name="Normalny 81 10" xfId="2295"/>
    <cellStyle name="Normalny 81 11" xfId="2296"/>
    <cellStyle name="Normalny 81 12" xfId="2297"/>
    <cellStyle name="Normalny 81 13" xfId="2298"/>
    <cellStyle name="Normalny 81 14" xfId="2299"/>
    <cellStyle name="Normalny 81 15" xfId="2300"/>
    <cellStyle name="Normalny 81 2" xfId="2301"/>
    <cellStyle name="Normalny 81 3" xfId="2302"/>
    <cellStyle name="Normalny 81 4" xfId="2303"/>
    <cellStyle name="Normalny 81 5" xfId="2304"/>
    <cellStyle name="Normalny 81 6" xfId="2305"/>
    <cellStyle name="Normalny 81 7" xfId="2306"/>
    <cellStyle name="Normalny 81 8" xfId="2307"/>
    <cellStyle name="Normalny 81 9" xfId="2308"/>
    <cellStyle name="Normalny 82" xfId="2309"/>
    <cellStyle name="Normalny 82 2" xfId="2310"/>
    <cellStyle name="Normalny 82 3" xfId="2311"/>
    <cellStyle name="Normalny 82 4" xfId="2312"/>
    <cellStyle name="Normalny 83" xfId="2313"/>
    <cellStyle name="Normalny 83 2" xfId="2314"/>
    <cellStyle name="Normalny 83 3" xfId="2315"/>
    <cellStyle name="Normalny 83 4" xfId="2316"/>
    <cellStyle name="Normalny 84" xfId="2317"/>
    <cellStyle name="Normalny 84 2" xfId="2318"/>
    <cellStyle name="Normalny 84 3" xfId="2319"/>
    <cellStyle name="Normalny 84 4" xfId="2320"/>
    <cellStyle name="Normalny 85" xfId="2321"/>
    <cellStyle name="Normalny 85 2" xfId="2322"/>
    <cellStyle name="Normalny 85 3" xfId="2323"/>
    <cellStyle name="Normalny 85 4" xfId="2324"/>
    <cellStyle name="Normalny 86" xfId="2325"/>
    <cellStyle name="Normalny 86 10" xfId="2326"/>
    <cellStyle name="Normalny 86 11" xfId="2327"/>
    <cellStyle name="Normalny 86 12" xfId="2328"/>
    <cellStyle name="Normalny 86 13" xfId="2329"/>
    <cellStyle name="Normalny 86 14" xfId="2330"/>
    <cellStyle name="Normalny 86 15" xfId="2331"/>
    <cellStyle name="Normalny 86 16" xfId="2332"/>
    <cellStyle name="Normalny 86 17" xfId="2333"/>
    <cellStyle name="Normalny 86 18" xfId="2334"/>
    <cellStyle name="Normalny 86 19" xfId="2335"/>
    <cellStyle name="Normalny 86 2" xfId="2336"/>
    <cellStyle name="Normalny 86 20" xfId="2337"/>
    <cellStyle name="Normalny 86 21" xfId="2338"/>
    <cellStyle name="Normalny 86 22" xfId="2339"/>
    <cellStyle name="Normalny 86 23" xfId="2340"/>
    <cellStyle name="Normalny 86 24" xfId="2341"/>
    <cellStyle name="Normalny 86 25" xfId="2342"/>
    <cellStyle name="Normalny 86 26" xfId="2343"/>
    <cellStyle name="Normalny 86 27" xfId="2344"/>
    <cellStyle name="Normalny 86 28" xfId="2345"/>
    <cellStyle name="Normalny 86 29" xfId="2346"/>
    <cellStyle name="Normalny 86 3" xfId="2347"/>
    <cellStyle name="Normalny 86 30" xfId="2348"/>
    <cellStyle name="Normalny 86 31" xfId="2349"/>
    <cellStyle name="Normalny 86 32" xfId="2350"/>
    <cellStyle name="Normalny 86 33" xfId="2351"/>
    <cellStyle name="Normalny 86 34" xfId="2352"/>
    <cellStyle name="Normalny 86 35" xfId="2353"/>
    <cellStyle name="Normalny 86 36" xfId="2354"/>
    <cellStyle name="Normalny 86 37" xfId="2355"/>
    <cellStyle name="Normalny 86 38" xfId="2356"/>
    <cellStyle name="Normalny 86 39" xfId="2357"/>
    <cellStyle name="Normalny 86 4" xfId="2358"/>
    <cellStyle name="Normalny 86 40" xfId="2359"/>
    <cellStyle name="Normalny 86 41" xfId="2360"/>
    <cellStyle name="Normalny 86 42" xfId="2361"/>
    <cellStyle name="Normalny 86 43" xfId="2362"/>
    <cellStyle name="Normalny 86 44" xfId="2363"/>
    <cellStyle name="Normalny 86 45" xfId="2364"/>
    <cellStyle name="Normalny 86 46" xfId="2365"/>
    <cellStyle name="Normalny 86 47" xfId="2366"/>
    <cellStyle name="Normalny 86 48" xfId="2367"/>
    <cellStyle name="Normalny 86 49" xfId="2368"/>
    <cellStyle name="Normalny 86 5" xfId="2369"/>
    <cellStyle name="Normalny 86 50" xfId="2370"/>
    <cellStyle name="Normalny 86 51" xfId="2371"/>
    <cellStyle name="Normalny 86 52" xfId="2372"/>
    <cellStyle name="Normalny 86 53" xfId="2373"/>
    <cellStyle name="Normalny 86 54" xfId="2374"/>
    <cellStyle name="Normalny 86 55" xfId="2375"/>
    <cellStyle name="Normalny 86 56" xfId="2376"/>
    <cellStyle name="Normalny 86 57" xfId="2377"/>
    <cellStyle name="Normalny 86 58" xfId="2378"/>
    <cellStyle name="Normalny 86 59" xfId="2379"/>
    <cellStyle name="Normalny 86 6" xfId="2380"/>
    <cellStyle name="Normalny 86 60" xfId="2381"/>
    <cellStyle name="Normalny 86 7" xfId="2382"/>
    <cellStyle name="Normalny 86 8" xfId="2383"/>
    <cellStyle name="Normalny 86 9" xfId="2384"/>
    <cellStyle name="Normalny 87" xfId="2385"/>
    <cellStyle name="Normalny 87 2" xfId="2386"/>
    <cellStyle name="Normalny 87 3" xfId="2387"/>
    <cellStyle name="Normalny 87 4" xfId="2388"/>
    <cellStyle name="Normalny 88" xfId="2389"/>
    <cellStyle name="Normalny 88 2" xfId="2390"/>
    <cellStyle name="Normalny 88 3" xfId="2391"/>
    <cellStyle name="Normalny 88 4" xfId="2392"/>
    <cellStyle name="Normalny 88 5" xfId="2393"/>
    <cellStyle name="Normalny 89" xfId="2394"/>
    <cellStyle name="Normalny 9" xfId="2395"/>
    <cellStyle name="Normalny 90" xfId="2396"/>
    <cellStyle name="Obliczenia" xfId="2397"/>
    <cellStyle name="Followed Hyperlink" xfId="2398"/>
    <cellStyle name="Percent" xfId="2399"/>
    <cellStyle name="Suma" xfId="2400"/>
    <cellStyle name="Tekst objaśnienia" xfId="2401"/>
    <cellStyle name="Tekst ostrzeżenia" xfId="2402"/>
    <cellStyle name="Tytuł" xfId="2403"/>
    <cellStyle name="Uwaga" xfId="2404"/>
    <cellStyle name="Currency" xfId="2405"/>
    <cellStyle name="Currency [0]" xfId="2406"/>
    <cellStyle name="Walutowy 10" xfId="2407"/>
    <cellStyle name="Walutowy 11" xfId="2408"/>
    <cellStyle name="Walutowy 12" xfId="2409"/>
    <cellStyle name="Walutowy 13" xfId="2410"/>
    <cellStyle name="Walutowy 14" xfId="2411"/>
    <cellStyle name="Walutowy 15" xfId="2412"/>
    <cellStyle name="Walutowy 16" xfId="2413"/>
    <cellStyle name="Walutowy 17" xfId="2414"/>
    <cellStyle name="Walutowy 18" xfId="2415"/>
    <cellStyle name="Walutowy 19" xfId="2416"/>
    <cellStyle name="Walutowy 2" xfId="2417"/>
    <cellStyle name="Walutowy 2 2" xfId="2418"/>
    <cellStyle name="Walutowy 20" xfId="2419"/>
    <cellStyle name="Walutowy 21" xfId="2420"/>
    <cellStyle name="Walutowy 22" xfId="2421"/>
    <cellStyle name="Walutowy 23" xfId="2422"/>
    <cellStyle name="Walutowy 24" xfId="2423"/>
    <cellStyle name="Walutowy 25" xfId="2424"/>
    <cellStyle name="Walutowy 26" xfId="2425"/>
    <cellStyle name="Walutowy 27" xfId="2426"/>
    <cellStyle name="Walutowy 28" xfId="2427"/>
    <cellStyle name="Walutowy 29" xfId="2428"/>
    <cellStyle name="Walutowy 3" xfId="2429"/>
    <cellStyle name="Walutowy 30" xfId="2430"/>
    <cellStyle name="Walutowy 31" xfId="2431"/>
    <cellStyle name="Walutowy 32" xfId="2432"/>
    <cellStyle name="Walutowy 33" xfId="2433"/>
    <cellStyle name="Walutowy 34" xfId="2434"/>
    <cellStyle name="Walutowy 35" xfId="2435"/>
    <cellStyle name="Walutowy 36" xfId="2436"/>
    <cellStyle name="Walutowy 37" xfId="2437"/>
    <cellStyle name="Walutowy 38" xfId="2438"/>
    <cellStyle name="Walutowy 39" xfId="2439"/>
    <cellStyle name="Walutowy 4" xfId="2440"/>
    <cellStyle name="Walutowy 40" xfId="2441"/>
    <cellStyle name="Walutowy 41" xfId="2442"/>
    <cellStyle name="Walutowy 42" xfId="2443"/>
    <cellStyle name="Walutowy 43" xfId="2444"/>
    <cellStyle name="Walutowy 44" xfId="2445"/>
    <cellStyle name="Walutowy 45" xfId="2446"/>
    <cellStyle name="Walutowy 46" xfId="2447"/>
    <cellStyle name="Walutowy 47" xfId="2448"/>
    <cellStyle name="Walutowy 48" xfId="2449"/>
    <cellStyle name="Walutowy 49" xfId="2450"/>
    <cellStyle name="Walutowy 5" xfId="2451"/>
    <cellStyle name="Walutowy 50" xfId="2452"/>
    <cellStyle name="Walutowy 51" xfId="2453"/>
    <cellStyle name="Walutowy 52" xfId="2454"/>
    <cellStyle name="Walutowy 53" xfId="2455"/>
    <cellStyle name="Walutowy 54" xfId="2456"/>
    <cellStyle name="Walutowy 55" xfId="2457"/>
    <cellStyle name="Walutowy 56" xfId="2458"/>
    <cellStyle name="Walutowy 57" xfId="2459"/>
    <cellStyle name="Walutowy 58" xfId="2460"/>
    <cellStyle name="Walutowy 59" xfId="2461"/>
    <cellStyle name="Walutowy 6" xfId="2462"/>
    <cellStyle name="Walutowy 60" xfId="2463"/>
    <cellStyle name="Walutowy 61" xfId="2464"/>
    <cellStyle name="Walutowy 62" xfId="2465"/>
    <cellStyle name="Walutowy 63" xfId="2466"/>
    <cellStyle name="Walutowy 64" xfId="2467"/>
    <cellStyle name="Walutowy 65" xfId="2468"/>
    <cellStyle name="Walutowy 66" xfId="2469"/>
    <cellStyle name="Walutowy 67" xfId="2470"/>
    <cellStyle name="Walutowy 68" xfId="2471"/>
    <cellStyle name="Walutowy 69" xfId="2472"/>
    <cellStyle name="Walutowy 7" xfId="2473"/>
    <cellStyle name="Walutowy 70" xfId="2474"/>
    <cellStyle name="Walutowy 8" xfId="2475"/>
    <cellStyle name="Walutowy 9" xfId="2476"/>
    <cellStyle name="Zły" xfId="24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2"/>
  <sheetViews>
    <sheetView tabSelected="1" zoomScaleSheetLayoutView="130" workbookViewId="0" topLeftCell="A1">
      <selection activeCell="K12" sqref="K12"/>
    </sheetView>
  </sheetViews>
  <sheetFormatPr defaultColWidth="8.796875" defaultRowHeight="14.25" outlineLevelCol="1"/>
  <cols>
    <col min="1" max="1" width="5" style="15" customWidth="1"/>
    <col min="2" max="2" width="12.3984375" style="7" customWidth="1"/>
    <col min="3" max="3" width="60.19921875" style="4" customWidth="1"/>
    <col min="4" max="4" width="6.09765625" style="5" customWidth="1"/>
    <col min="5" max="5" width="10.19921875" style="6" customWidth="1" outlineLevel="1"/>
    <col min="6" max="6" width="8.19921875" style="22" customWidth="1"/>
    <col min="7" max="7" width="8.5" style="3" customWidth="1"/>
    <col min="8" max="8" width="12.5" style="14" customWidth="1"/>
    <col min="9" max="9" width="9" style="1" customWidth="1"/>
    <col min="10" max="10" width="12.19921875" style="1" customWidth="1"/>
    <col min="11" max="16384" width="9" style="1" customWidth="1"/>
  </cols>
  <sheetData>
    <row r="1" spans="1:8" ht="21.75" customHeight="1">
      <c r="A1" s="201" t="s">
        <v>169</v>
      </c>
      <c r="B1" s="201"/>
      <c r="C1" s="201"/>
      <c r="D1" s="201"/>
      <c r="E1" s="201"/>
      <c r="F1" s="201"/>
      <c r="G1" s="201"/>
      <c r="H1" s="201"/>
    </row>
    <row r="2" spans="1:8" ht="12.75" customHeight="1">
      <c r="A2" s="202" t="s">
        <v>168</v>
      </c>
      <c r="B2" s="202"/>
      <c r="C2" s="202"/>
      <c r="D2" s="202"/>
      <c r="E2" s="202"/>
      <c r="F2" s="202"/>
      <c r="G2" s="202"/>
      <c r="H2" s="202"/>
    </row>
    <row r="3" spans="1:8" ht="12.75" customHeight="1">
      <c r="A3" s="202"/>
      <c r="B3" s="202"/>
      <c r="C3" s="202"/>
      <c r="D3" s="202"/>
      <c r="E3" s="202"/>
      <c r="F3" s="202"/>
      <c r="G3" s="202"/>
      <c r="H3" s="202"/>
    </row>
    <row r="4" spans="1:8" ht="14.25" customHeight="1">
      <c r="A4" s="202"/>
      <c r="B4" s="202"/>
      <c r="C4" s="202"/>
      <c r="D4" s="202"/>
      <c r="E4" s="202"/>
      <c r="F4" s="202"/>
      <c r="G4" s="202"/>
      <c r="H4" s="202"/>
    </row>
    <row r="5" spans="1:8" ht="31.5" customHeight="1">
      <c r="A5" s="202"/>
      <c r="B5" s="202"/>
      <c r="C5" s="202"/>
      <c r="D5" s="202"/>
      <c r="E5" s="202"/>
      <c r="F5" s="202"/>
      <c r="G5" s="202"/>
      <c r="H5" s="202"/>
    </row>
    <row r="6" spans="1:8" ht="27.75" customHeight="1">
      <c r="A6" s="203" t="s">
        <v>25</v>
      </c>
      <c r="B6" s="203"/>
      <c r="C6" s="203"/>
      <c r="D6" s="203"/>
      <c r="E6" s="203"/>
      <c r="F6" s="203"/>
      <c r="G6" s="203"/>
      <c r="H6" s="203"/>
    </row>
    <row r="7" spans="1:8" s="2" customFormat="1" ht="14.25" customHeight="1">
      <c r="A7" s="209" t="s">
        <v>12</v>
      </c>
      <c r="B7" s="206" t="s">
        <v>5</v>
      </c>
      <c r="C7" s="205" t="s">
        <v>4</v>
      </c>
      <c r="D7" s="204" t="s">
        <v>6</v>
      </c>
      <c r="E7" s="204"/>
      <c r="F7" s="204"/>
      <c r="G7" s="207" t="s">
        <v>167</v>
      </c>
      <c r="H7" s="208" t="s">
        <v>23</v>
      </c>
    </row>
    <row r="8" spans="1:8" s="2" customFormat="1" ht="25.5">
      <c r="A8" s="209"/>
      <c r="B8" s="206"/>
      <c r="C8" s="205"/>
      <c r="D8" s="9" t="s">
        <v>7</v>
      </c>
      <c r="E8" s="8" t="s">
        <v>13</v>
      </c>
      <c r="F8" s="23" t="s">
        <v>22</v>
      </c>
      <c r="G8" s="208"/>
      <c r="H8" s="208"/>
    </row>
    <row r="9" spans="1:8" s="10" customFormat="1" ht="16.5" customHeight="1">
      <c r="A9" s="16">
        <v>1</v>
      </c>
      <c r="B9" s="11">
        <v>2</v>
      </c>
      <c r="C9" s="12">
        <v>3</v>
      </c>
      <c r="D9" s="11">
        <v>4</v>
      </c>
      <c r="E9" s="11">
        <v>5</v>
      </c>
      <c r="F9" s="26">
        <v>6</v>
      </c>
      <c r="G9" s="11">
        <v>7</v>
      </c>
      <c r="H9" s="11">
        <v>8</v>
      </c>
    </row>
    <row r="10" spans="1:8" s="2" customFormat="1" ht="18" customHeight="1">
      <c r="A10" s="67"/>
      <c r="B10" s="68" t="s">
        <v>49</v>
      </c>
      <c r="C10" s="64" t="s">
        <v>14</v>
      </c>
      <c r="D10" s="41"/>
      <c r="E10" s="41"/>
      <c r="F10" s="63"/>
      <c r="G10" s="40"/>
      <c r="H10" s="40"/>
    </row>
    <row r="11" spans="1:8" s="2" customFormat="1" ht="18" customHeight="1">
      <c r="A11" s="43" t="s">
        <v>15</v>
      </c>
      <c r="B11" s="42" t="s">
        <v>50</v>
      </c>
      <c r="C11" s="44" t="s">
        <v>51</v>
      </c>
      <c r="D11" s="41"/>
      <c r="E11" s="41"/>
      <c r="F11" s="63"/>
      <c r="G11" s="40"/>
      <c r="H11" s="40"/>
    </row>
    <row r="12" spans="1:8" s="2" customFormat="1" ht="22.5" customHeight="1">
      <c r="A12" s="69"/>
      <c r="B12" s="70" t="s">
        <v>27</v>
      </c>
      <c r="C12" s="71" t="s">
        <v>28</v>
      </c>
      <c r="D12" s="153"/>
      <c r="E12" s="153"/>
      <c r="F12" s="154"/>
      <c r="G12" s="152"/>
      <c r="H12" s="152"/>
    </row>
    <row r="13" spans="1:8" s="2" customFormat="1" ht="27" customHeight="1">
      <c r="A13" s="69">
        <v>1</v>
      </c>
      <c r="B13" s="72" t="s">
        <v>133</v>
      </c>
      <c r="C13" s="73" t="s">
        <v>134</v>
      </c>
      <c r="D13" s="39" t="s">
        <v>9</v>
      </c>
      <c r="E13" s="171"/>
      <c r="F13" s="160">
        <f>E14</f>
        <v>0.862</v>
      </c>
      <c r="G13" s="161"/>
      <c r="H13" s="161">
        <f>ROUND(G13*F13,2)</f>
        <v>0</v>
      </c>
    </row>
    <row r="14" spans="1:8" s="2" customFormat="1" ht="45" customHeight="1">
      <c r="A14" s="74" t="s">
        <v>67</v>
      </c>
      <c r="B14" s="75"/>
      <c r="C14" s="76" t="s">
        <v>135</v>
      </c>
      <c r="D14" s="27" t="s">
        <v>9</v>
      </c>
      <c r="E14" s="38">
        <f>0.834+0.028</f>
        <v>0.862</v>
      </c>
      <c r="F14" s="151"/>
      <c r="G14" s="152"/>
      <c r="H14" s="152"/>
    </row>
    <row r="15" spans="1:8" s="2" customFormat="1" ht="18" customHeight="1">
      <c r="A15" s="77"/>
      <c r="B15" s="78" t="s">
        <v>42</v>
      </c>
      <c r="C15" s="79" t="s">
        <v>43</v>
      </c>
      <c r="D15" s="155"/>
      <c r="E15" s="156"/>
      <c r="F15" s="151"/>
      <c r="G15" s="152"/>
      <c r="H15" s="152"/>
    </row>
    <row r="16" spans="1:8" s="2" customFormat="1" ht="18" customHeight="1">
      <c r="A16" s="77">
        <v>2</v>
      </c>
      <c r="B16" s="72" t="s">
        <v>44</v>
      </c>
      <c r="C16" s="73" t="s">
        <v>47</v>
      </c>
      <c r="D16" s="31" t="s">
        <v>45</v>
      </c>
      <c r="E16" s="172"/>
      <c r="F16" s="162">
        <f>E17</f>
        <v>0.004</v>
      </c>
      <c r="G16" s="161"/>
      <c r="H16" s="161">
        <f>ROUND(G16*F16,2)</f>
        <v>0</v>
      </c>
    </row>
    <row r="17" spans="1:8" s="2" customFormat="1" ht="74.25" customHeight="1">
      <c r="A17" s="80">
        <v>2.1</v>
      </c>
      <c r="B17" s="81"/>
      <c r="C17" s="76" t="s">
        <v>84</v>
      </c>
      <c r="D17" s="30" t="s">
        <v>45</v>
      </c>
      <c r="E17" s="37">
        <v>0.004</v>
      </c>
      <c r="F17" s="157"/>
      <c r="G17" s="152"/>
      <c r="H17" s="152"/>
    </row>
    <row r="18" spans="1:8" s="2" customFormat="1" ht="18" customHeight="1">
      <c r="A18" s="77"/>
      <c r="B18" s="78" t="s">
        <v>29</v>
      </c>
      <c r="C18" s="79" t="s">
        <v>48</v>
      </c>
      <c r="D18" s="155"/>
      <c r="E18" s="153"/>
      <c r="F18" s="158"/>
      <c r="G18" s="152"/>
      <c r="H18" s="152"/>
    </row>
    <row r="19" spans="1:8" s="2" customFormat="1" ht="31.5" customHeight="1">
      <c r="A19" s="77">
        <v>3</v>
      </c>
      <c r="B19" s="72" t="s">
        <v>136</v>
      </c>
      <c r="C19" s="73" t="s">
        <v>109</v>
      </c>
      <c r="D19" s="31" t="s">
        <v>11</v>
      </c>
      <c r="E19" s="173"/>
      <c r="F19" s="163">
        <f>E20</f>
        <v>3402.3</v>
      </c>
      <c r="G19" s="164"/>
      <c r="H19" s="161">
        <f>ROUND(G19*F19,2)</f>
        <v>0</v>
      </c>
    </row>
    <row r="20" spans="1:9" s="2" customFormat="1" ht="78" customHeight="1">
      <c r="A20" s="80">
        <v>3.1</v>
      </c>
      <c r="B20" s="81"/>
      <c r="C20" s="76" t="s">
        <v>128</v>
      </c>
      <c r="D20" s="30" t="s">
        <v>11</v>
      </c>
      <c r="E20" s="32">
        <v>3402.3</v>
      </c>
      <c r="F20" s="158"/>
      <c r="G20" s="159"/>
      <c r="H20" s="152"/>
      <c r="I20" s="35"/>
    </row>
    <row r="21" spans="1:10" s="2" customFormat="1" ht="39.75" customHeight="1">
      <c r="A21" s="77">
        <v>4</v>
      </c>
      <c r="B21" s="72" t="s">
        <v>137</v>
      </c>
      <c r="C21" s="73" t="s">
        <v>129</v>
      </c>
      <c r="D21" s="31" t="s">
        <v>10</v>
      </c>
      <c r="E21" s="173"/>
      <c r="F21" s="163">
        <f>E22</f>
        <v>657.7</v>
      </c>
      <c r="G21" s="164"/>
      <c r="H21" s="161">
        <f>ROUND(G21*F21,2)</f>
        <v>0</v>
      </c>
      <c r="I21" s="35"/>
      <c r="J21" s="36"/>
    </row>
    <row r="22" spans="1:11" s="2" customFormat="1" ht="84.75" customHeight="1">
      <c r="A22" s="80">
        <v>4.1</v>
      </c>
      <c r="B22" s="81"/>
      <c r="C22" s="76" t="s">
        <v>130</v>
      </c>
      <c r="D22" s="30" t="s">
        <v>10</v>
      </c>
      <c r="E22" s="32">
        <v>657.7</v>
      </c>
      <c r="F22" s="158"/>
      <c r="G22" s="159"/>
      <c r="H22" s="152"/>
      <c r="K22" s="36"/>
    </row>
    <row r="23" spans="1:11" s="2" customFormat="1" ht="21.75" customHeight="1">
      <c r="A23" s="77"/>
      <c r="B23" s="78" t="s">
        <v>30</v>
      </c>
      <c r="C23" s="79" t="s">
        <v>31</v>
      </c>
      <c r="D23" s="155"/>
      <c r="E23" s="153"/>
      <c r="F23" s="158"/>
      <c r="G23" s="152"/>
      <c r="H23" s="152"/>
      <c r="K23" s="36"/>
    </row>
    <row r="24" spans="1:8" s="2" customFormat="1" ht="21.75" customHeight="1">
      <c r="A24" s="77">
        <v>5</v>
      </c>
      <c r="B24" s="72" t="s">
        <v>138</v>
      </c>
      <c r="C24" s="89" t="s">
        <v>143</v>
      </c>
      <c r="D24" s="31" t="s">
        <v>11</v>
      </c>
      <c r="E24" s="171"/>
      <c r="F24" s="163">
        <f>E25</f>
        <v>60</v>
      </c>
      <c r="G24" s="165"/>
      <c r="H24" s="161">
        <f>ROUND(G24*F24,2)</f>
        <v>0</v>
      </c>
    </row>
    <row r="25" spans="1:8" s="2" customFormat="1" ht="50.25" customHeight="1">
      <c r="A25" s="80">
        <v>5.1</v>
      </c>
      <c r="B25" s="81"/>
      <c r="C25" s="90" t="s">
        <v>144</v>
      </c>
      <c r="D25" s="30" t="s">
        <v>11</v>
      </c>
      <c r="E25" s="32">
        <v>60</v>
      </c>
      <c r="F25" s="158"/>
      <c r="G25" s="174"/>
      <c r="H25" s="174"/>
    </row>
    <row r="26" spans="1:9" s="2" customFormat="1" ht="26.25" customHeight="1">
      <c r="A26" s="69">
        <v>6</v>
      </c>
      <c r="B26" s="88" t="s">
        <v>117</v>
      </c>
      <c r="C26" s="89" t="s">
        <v>110</v>
      </c>
      <c r="D26" s="39" t="s">
        <v>11</v>
      </c>
      <c r="E26" s="171"/>
      <c r="F26" s="166">
        <f>E27</f>
        <v>60</v>
      </c>
      <c r="G26" s="167"/>
      <c r="H26" s="161">
        <f>ROUND(G26*F26,2)</f>
        <v>0</v>
      </c>
      <c r="I26" s="21"/>
    </row>
    <row r="27" spans="1:9" s="2" customFormat="1" ht="44.25" customHeight="1">
      <c r="A27" s="74">
        <v>6.1</v>
      </c>
      <c r="B27" s="75"/>
      <c r="C27" s="90" t="s">
        <v>118</v>
      </c>
      <c r="D27" s="27" t="s">
        <v>11</v>
      </c>
      <c r="E27" s="32">
        <v>60</v>
      </c>
      <c r="F27" s="175"/>
      <c r="G27" s="176"/>
      <c r="H27" s="174"/>
      <c r="I27" s="21"/>
    </row>
    <row r="28" spans="1:9" s="2" customFormat="1" ht="27.75" customHeight="1">
      <c r="A28" s="69">
        <v>7</v>
      </c>
      <c r="B28" s="88" t="s">
        <v>111</v>
      </c>
      <c r="C28" s="91" t="s">
        <v>112</v>
      </c>
      <c r="D28" s="39" t="s">
        <v>17</v>
      </c>
      <c r="E28" s="171"/>
      <c r="F28" s="166">
        <f>E29</f>
        <v>50</v>
      </c>
      <c r="G28" s="167"/>
      <c r="H28" s="161">
        <f>ROUND(G28*F28,2)</f>
        <v>0</v>
      </c>
      <c r="I28" s="21"/>
    </row>
    <row r="29" spans="1:9" s="2" customFormat="1" ht="108.75" customHeight="1">
      <c r="A29" s="74">
        <v>7.1</v>
      </c>
      <c r="B29" s="75"/>
      <c r="C29" s="90" t="s">
        <v>127</v>
      </c>
      <c r="D29" s="27" t="s">
        <v>17</v>
      </c>
      <c r="E29" s="32">
        <v>50</v>
      </c>
      <c r="F29" s="175"/>
      <c r="G29" s="176"/>
      <c r="H29" s="174"/>
      <c r="I29" s="21"/>
    </row>
    <row r="30" spans="1:9" s="2" customFormat="1" ht="29.25" customHeight="1">
      <c r="A30" s="85">
        <v>8</v>
      </c>
      <c r="B30" s="31" t="s">
        <v>113</v>
      </c>
      <c r="C30" s="92" t="s">
        <v>114</v>
      </c>
      <c r="D30" s="31" t="s">
        <v>16</v>
      </c>
      <c r="E30" s="177"/>
      <c r="F30" s="170">
        <f>E31</f>
        <v>1</v>
      </c>
      <c r="G30" s="169"/>
      <c r="H30" s="161">
        <f>ROUND(G30*F30,2)</f>
        <v>0</v>
      </c>
      <c r="I30" s="21"/>
    </row>
    <row r="31" spans="1:9" s="2" customFormat="1" ht="93.75" customHeight="1">
      <c r="A31" s="82">
        <v>8.1</v>
      </c>
      <c r="B31" s="31"/>
      <c r="C31" s="76" t="s">
        <v>132</v>
      </c>
      <c r="D31" s="30" t="s">
        <v>16</v>
      </c>
      <c r="E31" s="30">
        <v>1</v>
      </c>
      <c r="F31" s="178"/>
      <c r="G31" s="155"/>
      <c r="H31" s="155"/>
      <c r="I31" s="21"/>
    </row>
    <row r="32" spans="1:9" s="2" customFormat="1" ht="23.25" customHeight="1">
      <c r="A32" s="85">
        <v>9</v>
      </c>
      <c r="B32" s="31" t="s">
        <v>142</v>
      </c>
      <c r="C32" s="92" t="s">
        <v>115</v>
      </c>
      <c r="D32" s="31" t="s">
        <v>16</v>
      </c>
      <c r="E32" s="177"/>
      <c r="F32" s="170">
        <f>E33</f>
        <v>1</v>
      </c>
      <c r="G32" s="169"/>
      <c r="H32" s="161">
        <f>ROUND(G32*F32,2)</f>
        <v>0</v>
      </c>
      <c r="I32" s="21"/>
    </row>
    <row r="33" spans="1:9" s="2" customFormat="1" ht="55.5" customHeight="1">
      <c r="A33" s="82">
        <v>9.1</v>
      </c>
      <c r="B33" s="31"/>
      <c r="C33" s="76" t="s">
        <v>131</v>
      </c>
      <c r="D33" s="30" t="s">
        <v>16</v>
      </c>
      <c r="E33" s="30">
        <v>1</v>
      </c>
      <c r="F33" s="178"/>
      <c r="G33" s="155"/>
      <c r="H33" s="155"/>
      <c r="I33" s="21"/>
    </row>
    <row r="34" spans="1:8" s="2" customFormat="1" ht="24" customHeight="1">
      <c r="A34" s="197" t="s">
        <v>1</v>
      </c>
      <c r="B34" s="197"/>
      <c r="C34" s="197"/>
      <c r="D34" s="197"/>
      <c r="E34" s="197"/>
      <c r="F34" s="197"/>
      <c r="G34" s="197"/>
      <c r="H34" s="34">
        <f>SUM(H12:H33)</f>
        <v>0</v>
      </c>
    </row>
    <row r="35" spans="1:8" s="13" customFormat="1" ht="18" customHeight="1">
      <c r="A35" s="55"/>
      <c r="B35" s="56" t="s">
        <v>52</v>
      </c>
      <c r="C35" s="64" t="s">
        <v>18</v>
      </c>
      <c r="D35" s="41"/>
      <c r="E35" s="41"/>
      <c r="F35" s="63"/>
      <c r="G35" s="40"/>
      <c r="H35" s="40"/>
    </row>
    <row r="36" spans="1:8" s="13" customFormat="1" ht="18" customHeight="1">
      <c r="A36" s="43" t="s">
        <v>15</v>
      </c>
      <c r="B36" s="42" t="s">
        <v>53</v>
      </c>
      <c r="C36" s="44" t="s">
        <v>54</v>
      </c>
      <c r="D36" s="41"/>
      <c r="E36" s="41"/>
      <c r="F36" s="63"/>
      <c r="G36" s="40"/>
      <c r="H36" s="40"/>
    </row>
    <row r="37" spans="1:8" s="2" customFormat="1" ht="18" customHeight="1">
      <c r="A37" s="82"/>
      <c r="B37" s="95" t="s">
        <v>32</v>
      </c>
      <c r="C37" s="79" t="s">
        <v>55</v>
      </c>
      <c r="D37" s="155"/>
      <c r="E37" s="153"/>
      <c r="F37" s="154"/>
      <c r="G37" s="152"/>
      <c r="H37" s="152"/>
    </row>
    <row r="38" spans="1:8" s="2" customFormat="1" ht="33" customHeight="1">
      <c r="A38" s="85">
        <v>10</v>
      </c>
      <c r="B38" s="31" t="s">
        <v>70</v>
      </c>
      <c r="C38" s="103" t="s">
        <v>56</v>
      </c>
      <c r="D38" s="31" t="s">
        <v>10</v>
      </c>
      <c r="E38" s="179"/>
      <c r="F38" s="163">
        <f>E39</f>
        <v>43.575</v>
      </c>
      <c r="G38" s="161"/>
      <c r="H38" s="161">
        <f>ROUND(G38*F38,2)</f>
        <v>0</v>
      </c>
    </row>
    <row r="39" spans="1:8" s="2" customFormat="1" ht="150" customHeight="1">
      <c r="A39" s="82">
        <v>10.1</v>
      </c>
      <c r="B39" s="31"/>
      <c r="C39" s="104" t="s">
        <v>86</v>
      </c>
      <c r="D39" s="30" t="s">
        <v>10</v>
      </c>
      <c r="E39" s="32">
        <f>117*0.1+(45*2.5)*0.25+(6*2.5)*0.25</f>
        <v>43.575</v>
      </c>
      <c r="F39" s="158"/>
      <c r="G39" s="152"/>
      <c r="H39" s="152"/>
    </row>
    <row r="40" spans="1:8" s="2" customFormat="1" ht="37.5" customHeight="1">
      <c r="A40" s="85">
        <v>11</v>
      </c>
      <c r="B40" s="31" t="s">
        <v>33</v>
      </c>
      <c r="C40" s="103" t="s">
        <v>120</v>
      </c>
      <c r="D40" s="31" t="s">
        <v>10</v>
      </c>
      <c r="E40" s="179"/>
      <c r="F40" s="163">
        <f>E41</f>
        <v>10</v>
      </c>
      <c r="G40" s="161"/>
      <c r="H40" s="161">
        <f>ROUND(G40*F40,2)</f>
        <v>0</v>
      </c>
    </row>
    <row r="41" spans="1:8" s="2" customFormat="1" ht="47.25" customHeight="1">
      <c r="A41" s="82">
        <v>11.1</v>
      </c>
      <c r="B41" s="31"/>
      <c r="C41" s="104" t="s">
        <v>119</v>
      </c>
      <c r="D41" s="30" t="s">
        <v>10</v>
      </c>
      <c r="E41" s="32">
        <f>10</f>
        <v>10</v>
      </c>
      <c r="F41" s="158"/>
      <c r="G41" s="152"/>
      <c r="H41" s="152"/>
    </row>
    <row r="42" spans="1:8" s="2" customFormat="1" ht="22.5" customHeight="1">
      <c r="A42" s="82"/>
      <c r="B42" s="95" t="s">
        <v>34</v>
      </c>
      <c r="C42" s="79" t="s">
        <v>81</v>
      </c>
      <c r="D42" s="155"/>
      <c r="E42" s="153"/>
      <c r="F42" s="158"/>
      <c r="G42" s="152"/>
      <c r="H42" s="152"/>
    </row>
    <row r="43" spans="1:8" s="2" customFormat="1" ht="28.5" customHeight="1">
      <c r="A43" s="85">
        <v>12</v>
      </c>
      <c r="B43" s="31" t="s">
        <v>92</v>
      </c>
      <c r="C43" s="73" t="s">
        <v>85</v>
      </c>
      <c r="D43" s="31" t="s">
        <v>10</v>
      </c>
      <c r="E43" s="179"/>
      <c r="F43" s="163">
        <f>E44</f>
        <v>213.9</v>
      </c>
      <c r="G43" s="161"/>
      <c r="H43" s="161">
        <f>ROUND(G43*F43,2)</f>
        <v>0</v>
      </c>
    </row>
    <row r="44" spans="1:8" s="2" customFormat="1" ht="95.25" customHeight="1">
      <c r="A44" s="82">
        <v>12.1</v>
      </c>
      <c r="B44" s="30"/>
      <c r="C44" s="105" t="s">
        <v>91</v>
      </c>
      <c r="D44" s="30" t="s">
        <v>10</v>
      </c>
      <c r="E44" s="32">
        <f>834*0.15+1.9*30+1*15+56*0.3</f>
        <v>213.9</v>
      </c>
      <c r="F44" s="158"/>
      <c r="G44" s="152"/>
      <c r="H44" s="152"/>
    </row>
    <row r="45" spans="1:8" s="2" customFormat="1" ht="25.5" customHeight="1">
      <c r="A45" s="210" t="s">
        <v>0</v>
      </c>
      <c r="B45" s="210"/>
      <c r="C45" s="210"/>
      <c r="D45" s="210"/>
      <c r="E45" s="210"/>
      <c r="F45" s="210"/>
      <c r="G45" s="210"/>
      <c r="H45" s="34">
        <f>SUM(H37:H44)</f>
        <v>0</v>
      </c>
    </row>
    <row r="46" spans="1:8" s="2" customFormat="1" ht="18" customHeight="1">
      <c r="A46" s="55"/>
      <c r="B46" s="56" t="s">
        <v>57</v>
      </c>
      <c r="C46" s="64" t="s">
        <v>19</v>
      </c>
      <c r="D46" s="41"/>
      <c r="E46" s="41"/>
      <c r="F46" s="63"/>
      <c r="G46" s="40"/>
      <c r="H46" s="40"/>
    </row>
    <row r="47" spans="1:8" s="2" customFormat="1" ht="25.5">
      <c r="A47" s="43" t="s">
        <v>15</v>
      </c>
      <c r="B47" s="42" t="s">
        <v>59</v>
      </c>
      <c r="C47" s="44" t="s">
        <v>60</v>
      </c>
      <c r="D47" s="41"/>
      <c r="E47" s="41"/>
      <c r="F47" s="63"/>
      <c r="G47" s="40"/>
      <c r="H47" s="40"/>
    </row>
    <row r="48" spans="1:8" s="2" customFormat="1" ht="18.75" customHeight="1">
      <c r="A48" s="94"/>
      <c r="B48" s="98" t="s">
        <v>35</v>
      </c>
      <c r="C48" s="71" t="s">
        <v>36</v>
      </c>
      <c r="D48" s="27"/>
      <c r="E48" s="153"/>
      <c r="F48" s="154"/>
      <c r="G48" s="152"/>
      <c r="H48" s="152"/>
    </row>
    <row r="49" spans="1:8" s="2" customFormat="1" ht="27" customHeight="1">
      <c r="A49" s="85">
        <v>13</v>
      </c>
      <c r="B49" s="137" t="s">
        <v>37</v>
      </c>
      <c r="C49" s="138" t="s">
        <v>58</v>
      </c>
      <c r="D49" s="39" t="s">
        <v>11</v>
      </c>
      <c r="E49" s="153"/>
      <c r="F49" s="163">
        <f>E50</f>
        <v>2197</v>
      </c>
      <c r="G49" s="161"/>
      <c r="H49" s="161">
        <f>ROUND(G49*F49,2)</f>
        <v>0</v>
      </c>
    </row>
    <row r="50" spans="1:11" s="2" customFormat="1" ht="43.5" customHeight="1">
      <c r="A50" s="82">
        <v>13.1</v>
      </c>
      <c r="B50" s="139"/>
      <c r="C50" s="76" t="s">
        <v>125</v>
      </c>
      <c r="D50" s="27" t="s">
        <v>11</v>
      </c>
      <c r="E50" s="32">
        <v>2197</v>
      </c>
      <c r="F50" s="158"/>
      <c r="G50" s="152"/>
      <c r="H50" s="152"/>
      <c r="I50" s="136"/>
      <c r="J50" s="35"/>
      <c r="K50" s="35"/>
    </row>
    <row r="51" spans="1:8" s="2" customFormat="1" ht="22.5" customHeight="1">
      <c r="A51" s="85"/>
      <c r="B51" s="95" t="s">
        <v>75</v>
      </c>
      <c r="C51" s="114" t="s">
        <v>76</v>
      </c>
      <c r="D51" s="30"/>
      <c r="E51" s="156"/>
      <c r="F51" s="158"/>
      <c r="G51" s="152"/>
      <c r="H51" s="152"/>
    </row>
    <row r="52" spans="1:8" s="2" customFormat="1" ht="21.75" customHeight="1">
      <c r="A52" s="85">
        <v>14</v>
      </c>
      <c r="B52" s="31" t="s">
        <v>153</v>
      </c>
      <c r="C52" s="73" t="s">
        <v>82</v>
      </c>
      <c r="D52" s="31" t="s">
        <v>11</v>
      </c>
      <c r="E52" s="156"/>
      <c r="F52" s="163">
        <f>E53</f>
        <v>2080</v>
      </c>
      <c r="G52" s="161"/>
      <c r="H52" s="161">
        <f>ROUND(G52*F52,2)</f>
        <v>0</v>
      </c>
    </row>
    <row r="53" spans="1:8" s="2" customFormat="1" ht="45" customHeight="1">
      <c r="A53" s="82">
        <v>14.1</v>
      </c>
      <c r="B53" s="30"/>
      <c r="C53" s="76" t="s">
        <v>145</v>
      </c>
      <c r="D53" s="30" t="s">
        <v>11</v>
      </c>
      <c r="E53" s="33">
        <v>2080</v>
      </c>
      <c r="F53" s="158"/>
      <c r="G53" s="152"/>
      <c r="H53" s="152"/>
    </row>
    <row r="54" spans="1:8" s="2" customFormat="1" ht="25.5" customHeight="1">
      <c r="A54" s="85">
        <v>15</v>
      </c>
      <c r="B54" s="31" t="s">
        <v>154</v>
      </c>
      <c r="C54" s="73" t="s">
        <v>77</v>
      </c>
      <c r="D54" s="31" t="s">
        <v>11</v>
      </c>
      <c r="E54" s="156"/>
      <c r="F54" s="163">
        <f>E55</f>
        <v>2080</v>
      </c>
      <c r="G54" s="161"/>
      <c r="H54" s="161">
        <f>ROUND(G54*F54,2)</f>
        <v>0</v>
      </c>
    </row>
    <row r="55" spans="1:13" s="2" customFormat="1" ht="47.25" customHeight="1">
      <c r="A55" s="82">
        <v>15.1</v>
      </c>
      <c r="B55" s="30"/>
      <c r="C55" s="76" t="s">
        <v>146</v>
      </c>
      <c r="D55" s="30" t="s">
        <v>11</v>
      </c>
      <c r="E55" s="33">
        <v>2080</v>
      </c>
      <c r="F55" s="180"/>
      <c r="G55" s="181"/>
      <c r="H55" s="181"/>
      <c r="I55" s="196"/>
      <c r="J55" s="196"/>
      <c r="K55" s="196"/>
      <c r="L55" s="196"/>
      <c r="M55" s="196"/>
    </row>
    <row r="56" spans="1:8" s="2" customFormat="1" ht="30.75" customHeight="1">
      <c r="A56" s="94"/>
      <c r="B56" s="98" t="s">
        <v>38</v>
      </c>
      <c r="C56" s="71" t="s">
        <v>39</v>
      </c>
      <c r="D56" s="27"/>
      <c r="E56" s="156"/>
      <c r="F56" s="158"/>
      <c r="G56" s="152"/>
      <c r="H56" s="152"/>
    </row>
    <row r="57" spans="1:8" s="2" customFormat="1" ht="30.75" customHeight="1">
      <c r="A57" s="85">
        <v>16</v>
      </c>
      <c r="B57" s="31" t="s">
        <v>155</v>
      </c>
      <c r="C57" s="99" t="s">
        <v>98</v>
      </c>
      <c r="D57" s="31" t="s">
        <v>11</v>
      </c>
      <c r="E57" s="155"/>
      <c r="F57" s="183">
        <f>E58</f>
        <v>2197</v>
      </c>
      <c r="G57" s="168"/>
      <c r="H57" s="161">
        <f>ROUND(G57*F57,2)</f>
        <v>0</v>
      </c>
    </row>
    <row r="58" spans="1:8" s="2" customFormat="1" ht="37.5" customHeight="1">
      <c r="A58" s="82">
        <v>16.1</v>
      </c>
      <c r="B58" s="30"/>
      <c r="C58" s="97" t="s">
        <v>147</v>
      </c>
      <c r="D58" s="30" t="s">
        <v>11</v>
      </c>
      <c r="E58" s="33">
        <v>2197</v>
      </c>
      <c r="F58" s="179"/>
      <c r="G58" s="174"/>
      <c r="H58" s="174"/>
    </row>
    <row r="59" spans="1:8" s="2" customFormat="1" ht="38.25" customHeight="1">
      <c r="A59" s="85"/>
      <c r="B59" s="95" t="s">
        <v>68</v>
      </c>
      <c r="C59" s="79" t="s">
        <v>69</v>
      </c>
      <c r="D59" s="31"/>
      <c r="E59" s="155"/>
      <c r="F59" s="179"/>
      <c r="G59" s="174"/>
      <c r="H59" s="174"/>
    </row>
    <row r="60" spans="1:8" s="2" customFormat="1" ht="36" customHeight="1">
      <c r="A60" s="85">
        <v>17</v>
      </c>
      <c r="B60" s="31" t="s">
        <v>156</v>
      </c>
      <c r="C60" s="86" t="s">
        <v>148</v>
      </c>
      <c r="D60" s="31" t="s">
        <v>11</v>
      </c>
      <c r="E60" s="182"/>
      <c r="F60" s="183">
        <f>E61</f>
        <v>2197</v>
      </c>
      <c r="G60" s="168"/>
      <c r="H60" s="161">
        <f>ROUND(G60*F60,2)</f>
        <v>0</v>
      </c>
    </row>
    <row r="61" spans="1:10" s="2" customFormat="1" ht="45.75" customHeight="1">
      <c r="A61" s="82">
        <v>17.1</v>
      </c>
      <c r="B61" s="30"/>
      <c r="C61" s="87" t="s">
        <v>149</v>
      </c>
      <c r="D61" s="30" t="s">
        <v>11</v>
      </c>
      <c r="E61" s="33">
        <f>2080+117</f>
        <v>2197</v>
      </c>
      <c r="F61" s="179"/>
      <c r="G61" s="174"/>
      <c r="H61" s="174"/>
      <c r="J61" s="35"/>
    </row>
    <row r="62" spans="1:8" s="2" customFormat="1" ht="27" customHeight="1">
      <c r="A62" s="197" t="s">
        <v>26</v>
      </c>
      <c r="B62" s="197"/>
      <c r="C62" s="197"/>
      <c r="D62" s="197"/>
      <c r="E62" s="197"/>
      <c r="F62" s="197"/>
      <c r="G62" s="197"/>
      <c r="H62" s="34">
        <f>SUM(H48:H61)</f>
        <v>0</v>
      </c>
    </row>
    <row r="63" spans="1:8" s="2" customFormat="1" ht="24.75" customHeight="1">
      <c r="A63" s="55"/>
      <c r="B63" s="56" t="s">
        <v>66</v>
      </c>
      <c r="C63" s="64" t="s">
        <v>20</v>
      </c>
      <c r="D63" s="41"/>
      <c r="E63" s="65"/>
      <c r="F63" s="66"/>
      <c r="G63" s="40"/>
      <c r="H63" s="40"/>
    </row>
    <row r="64" spans="1:8" s="2" customFormat="1" ht="24" customHeight="1">
      <c r="A64" s="43" t="s">
        <v>15</v>
      </c>
      <c r="B64" s="42" t="s">
        <v>61</v>
      </c>
      <c r="C64" s="44" t="s">
        <v>62</v>
      </c>
      <c r="D64" s="41"/>
      <c r="E64" s="41"/>
      <c r="F64" s="63"/>
      <c r="G64" s="40"/>
      <c r="H64" s="40"/>
    </row>
    <row r="65" spans="1:8" s="2" customFormat="1" ht="23.25" customHeight="1">
      <c r="A65" s="94"/>
      <c r="B65" s="95" t="s">
        <v>78</v>
      </c>
      <c r="C65" s="79" t="s">
        <v>88</v>
      </c>
      <c r="D65" s="30"/>
      <c r="E65" s="156"/>
      <c r="F65" s="158"/>
      <c r="G65" s="152"/>
      <c r="H65" s="152"/>
    </row>
    <row r="66" spans="1:8" s="2" customFormat="1" ht="33.75" customHeight="1">
      <c r="A66" s="85">
        <v>18</v>
      </c>
      <c r="B66" s="83" t="s">
        <v>157</v>
      </c>
      <c r="C66" s="96" t="s">
        <v>121</v>
      </c>
      <c r="D66" s="31" t="s">
        <v>11</v>
      </c>
      <c r="E66" s="153"/>
      <c r="F66" s="163">
        <f>E67</f>
        <v>2080</v>
      </c>
      <c r="G66" s="161"/>
      <c r="H66" s="161">
        <f>ROUND(G66*F66,2)</f>
        <v>0</v>
      </c>
    </row>
    <row r="67" spans="1:8" s="2" customFormat="1" ht="33.75" customHeight="1">
      <c r="A67" s="82">
        <v>18.1</v>
      </c>
      <c r="B67" s="83"/>
      <c r="C67" s="84" t="s">
        <v>122</v>
      </c>
      <c r="D67" s="30" t="s">
        <v>11</v>
      </c>
      <c r="E67" s="32">
        <v>2080</v>
      </c>
      <c r="F67" s="158"/>
      <c r="G67" s="152"/>
      <c r="H67" s="152"/>
    </row>
    <row r="68" spans="1:8" s="2" customFormat="1" ht="24" customHeight="1">
      <c r="A68" s="30"/>
      <c r="B68" s="95" t="s">
        <v>89</v>
      </c>
      <c r="C68" s="79" t="s">
        <v>90</v>
      </c>
      <c r="D68" s="30"/>
      <c r="E68" s="156"/>
      <c r="F68" s="175"/>
      <c r="G68" s="184"/>
      <c r="H68" s="152"/>
    </row>
    <row r="69" spans="1:8" s="2" customFormat="1" ht="45" customHeight="1">
      <c r="A69" s="85">
        <v>19</v>
      </c>
      <c r="B69" s="101" t="s">
        <v>158</v>
      </c>
      <c r="C69" s="102" t="s">
        <v>126</v>
      </c>
      <c r="D69" s="39" t="s">
        <v>11</v>
      </c>
      <c r="E69" s="153"/>
      <c r="F69" s="166">
        <f>E70</f>
        <v>5</v>
      </c>
      <c r="G69" s="187"/>
      <c r="H69" s="161">
        <f>ROUND(G69*F69,2)</f>
        <v>0</v>
      </c>
    </row>
    <row r="70" spans="1:8" s="2" customFormat="1" ht="64.5" customHeight="1">
      <c r="A70" s="82">
        <v>19.1</v>
      </c>
      <c r="B70" s="30"/>
      <c r="C70" s="100" t="s">
        <v>139</v>
      </c>
      <c r="D70" s="30" t="s">
        <v>11</v>
      </c>
      <c r="E70" s="32">
        <v>5</v>
      </c>
      <c r="F70" s="175"/>
      <c r="G70" s="184"/>
      <c r="H70" s="152"/>
    </row>
    <row r="71" spans="1:8" s="2" customFormat="1" ht="31.5" customHeight="1">
      <c r="A71" s="82"/>
      <c r="B71" s="95" t="s">
        <v>93</v>
      </c>
      <c r="C71" s="79" t="s">
        <v>94</v>
      </c>
      <c r="D71" s="30"/>
      <c r="E71" s="156"/>
      <c r="F71" s="158"/>
      <c r="G71" s="185"/>
      <c r="H71" s="186"/>
    </row>
    <row r="72" spans="1:8" s="2" customFormat="1" ht="45" customHeight="1">
      <c r="A72" s="85">
        <v>20</v>
      </c>
      <c r="B72" s="119" t="s">
        <v>95</v>
      </c>
      <c r="C72" s="120" t="s">
        <v>96</v>
      </c>
      <c r="D72" s="31" t="s">
        <v>11</v>
      </c>
      <c r="E72" s="156"/>
      <c r="F72" s="163">
        <f>E73</f>
        <v>117</v>
      </c>
      <c r="G72" s="161"/>
      <c r="H72" s="161">
        <f>ROUND(G72*F72,2)</f>
        <v>0</v>
      </c>
    </row>
    <row r="73" spans="1:8" s="2" customFormat="1" ht="60" customHeight="1">
      <c r="A73" s="82">
        <v>20.1</v>
      </c>
      <c r="B73" s="121"/>
      <c r="C73" s="111" t="s">
        <v>150</v>
      </c>
      <c r="D73" s="30" t="s">
        <v>11</v>
      </c>
      <c r="E73" s="32">
        <v>117</v>
      </c>
      <c r="F73" s="158"/>
      <c r="G73" s="185"/>
      <c r="H73" s="186"/>
    </row>
    <row r="74" spans="1:8" s="2" customFormat="1" ht="27" customHeight="1">
      <c r="A74" s="210" t="s">
        <v>2</v>
      </c>
      <c r="B74" s="210"/>
      <c r="C74" s="210"/>
      <c r="D74" s="210"/>
      <c r="E74" s="210"/>
      <c r="F74" s="210"/>
      <c r="G74" s="210"/>
      <c r="H74" s="34">
        <f>SUM(H65:H73)</f>
        <v>0</v>
      </c>
    </row>
    <row r="75" spans="1:8" s="2" customFormat="1" ht="27" customHeight="1">
      <c r="A75" s="45"/>
      <c r="B75" s="46" t="s">
        <v>65</v>
      </c>
      <c r="C75" s="57" t="s">
        <v>21</v>
      </c>
      <c r="D75" s="58"/>
      <c r="E75" s="58"/>
      <c r="F75" s="59"/>
      <c r="G75" s="60"/>
      <c r="H75" s="40"/>
    </row>
    <row r="76" spans="1:8" s="2" customFormat="1" ht="27" customHeight="1">
      <c r="A76" s="43" t="s">
        <v>15</v>
      </c>
      <c r="B76" s="42" t="s">
        <v>63</v>
      </c>
      <c r="C76" s="44" t="s">
        <v>64</v>
      </c>
      <c r="D76" s="41"/>
      <c r="E76" s="41"/>
      <c r="F76" s="63"/>
      <c r="G76" s="40"/>
      <c r="H76" s="40"/>
    </row>
    <row r="77" spans="1:8" s="2" customFormat="1" ht="27" customHeight="1">
      <c r="A77" s="106"/>
      <c r="B77" s="107" t="s">
        <v>40</v>
      </c>
      <c r="C77" s="79" t="s">
        <v>41</v>
      </c>
      <c r="D77" s="27"/>
      <c r="E77" s="153"/>
      <c r="F77" s="154"/>
      <c r="G77" s="152"/>
      <c r="H77" s="152"/>
    </row>
    <row r="78" spans="1:8" s="2" customFormat="1" ht="27" customHeight="1">
      <c r="A78" s="85">
        <v>21</v>
      </c>
      <c r="B78" s="108" t="s">
        <v>97</v>
      </c>
      <c r="C78" s="109" t="s">
        <v>152</v>
      </c>
      <c r="D78" s="31" t="s">
        <v>11</v>
      </c>
      <c r="E78" s="182"/>
      <c r="F78" s="183">
        <f>E79</f>
        <v>1210.3</v>
      </c>
      <c r="G78" s="168"/>
      <c r="H78" s="161">
        <f>ROUND(G78*F78,2)</f>
        <v>0</v>
      </c>
    </row>
    <row r="79" spans="1:8" s="2" customFormat="1" ht="30" customHeight="1">
      <c r="A79" s="82">
        <v>21.1</v>
      </c>
      <c r="B79" s="30"/>
      <c r="C79" s="110" t="s">
        <v>151</v>
      </c>
      <c r="D79" s="30" t="s">
        <v>11</v>
      </c>
      <c r="E79" s="33">
        <f>834*1.4+61*0.7</f>
        <v>1210.3</v>
      </c>
      <c r="F79" s="179"/>
      <c r="G79" s="174"/>
      <c r="H79" s="152"/>
    </row>
    <row r="80" spans="1:8" s="2" customFormat="1" ht="27.75" customHeight="1">
      <c r="A80" s="198" t="s">
        <v>3</v>
      </c>
      <c r="B80" s="199"/>
      <c r="C80" s="199"/>
      <c r="D80" s="199"/>
      <c r="E80" s="199"/>
      <c r="F80" s="199"/>
      <c r="G80" s="200"/>
      <c r="H80" s="28">
        <f>SUM(H77:H79)</f>
        <v>0</v>
      </c>
    </row>
    <row r="81" spans="1:8" s="2" customFormat="1" ht="32.25" customHeight="1">
      <c r="A81" s="45"/>
      <c r="B81" s="46" t="s">
        <v>71</v>
      </c>
      <c r="C81" s="47" t="s">
        <v>83</v>
      </c>
      <c r="D81" s="48"/>
      <c r="E81" s="41"/>
      <c r="F81" s="49"/>
      <c r="G81" s="40"/>
      <c r="H81" s="50"/>
    </row>
    <row r="82" spans="1:8" s="2" customFormat="1" ht="26.25" customHeight="1">
      <c r="A82" s="51" t="s">
        <v>15</v>
      </c>
      <c r="B82" s="52" t="s">
        <v>74</v>
      </c>
      <c r="C82" s="53" t="s">
        <v>73</v>
      </c>
      <c r="D82" s="54"/>
      <c r="E82" s="41"/>
      <c r="F82" s="49"/>
      <c r="G82" s="40"/>
      <c r="H82" s="50"/>
    </row>
    <row r="83" spans="1:8" s="2" customFormat="1" ht="26.25" customHeight="1">
      <c r="A83" s="82"/>
      <c r="B83" s="95" t="s">
        <v>123</v>
      </c>
      <c r="C83" s="131" t="s">
        <v>124</v>
      </c>
      <c r="D83" s="30"/>
      <c r="E83" s="155"/>
      <c r="F83" s="178"/>
      <c r="G83" s="152"/>
      <c r="H83" s="188"/>
    </row>
    <row r="84" spans="1:8" s="2" customFormat="1" ht="26.25" customHeight="1">
      <c r="A84" s="85">
        <v>22</v>
      </c>
      <c r="B84" s="132" t="s">
        <v>159</v>
      </c>
      <c r="C84" s="133" t="s">
        <v>160</v>
      </c>
      <c r="D84" s="31" t="s">
        <v>11</v>
      </c>
      <c r="E84" s="182"/>
      <c r="F84" s="183">
        <f>E85</f>
        <v>22.096</v>
      </c>
      <c r="G84" s="169"/>
      <c r="H84" s="193">
        <f>G84*F84</f>
        <v>0</v>
      </c>
    </row>
    <row r="85" spans="1:8" s="2" customFormat="1" ht="26.25" customHeight="1">
      <c r="A85" s="82">
        <v>22.1</v>
      </c>
      <c r="B85" s="135"/>
      <c r="C85" s="134" t="s">
        <v>161</v>
      </c>
      <c r="D85" s="30" t="s">
        <v>11</v>
      </c>
      <c r="E85" s="33">
        <f>16*(0.662+0.719)</f>
        <v>22.096</v>
      </c>
      <c r="F85" s="179"/>
      <c r="G85" s="155"/>
      <c r="H85" s="189"/>
    </row>
    <row r="86" spans="1:11" s="2" customFormat="1" ht="26.25" customHeight="1">
      <c r="A86" s="82"/>
      <c r="B86" s="95" t="s">
        <v>79</v>
      </c>
      <c r="C86" s="131" t="s">
        <v>80</v>
      </c>
      <c r="D86" s="30"/>
      <c r="E86" s="155"/>
      <c r="F86" s="178"/>
      <c r="G86" s="152"/>
      <c r="H86" s="188"/>
      <c r="K86" s="36"/>
    </row>
    <row r="87" spans="1:8" s="2" customFormat="1" ht="26.25" customHeight="1">
      <c r="A87" s="85">
        <v>23</v>
      </c>
      <c r="B87" s="116" t="s">
        <v>99</v>
      </c>
      <c r="C87" s="123" t="s">
        <v>100</v>
      </c>
      <c r="D87" s="124" t="s">
        <v>16</v>
      </c>
      <c r="E87" s="155"/>
      <c r="F87" s="170">
        <f>E88</f>
        <v>1</v>
      </c>
      <c r="G87" s="161"/>
      <c r="H87" s="194">
        <f>G87*F87</f>
        <v>0</v>
      </c>
    </row>
    <row r="88" spans="1:8" s="2" customFormat="1" ht="26.25" customHeight="1">
      <c r="A88" s="82">
        <v>23.1</v>
      </c>
      <c r="B88" s="116"/>
      <c r="C88" s="125" t="s">
        <v>101</v>
      </c>
      <c r="D88" s="122" t="s">
        <v>16</v>
      </c>
      <c r="E88" s="30">
        <v>1</v>
      </c>
      <c r="F88" s="178"/>
      <c r="G88" s="152"/>
      <c r="H88" s="188"/>
    </row>
    <row r="89" spans="1:8" s="2" customFormat="1" ht="30" customHeight="1">
      <c r="A89" s="85">
        <v>24</v>
      </c>
      <c r="B89" s="127" t="s">
        <v>116</v>
      </c>
      <c r="C89" s="128" t="s">
        <v>87</v>
      </c>
      <c r="D89" s="130" t="s">
        <v>16</v>
      </c>
      <c r="E89" s="154"/>
      <c r="F89" s="195">
        <f>E90</f>
        <v>1</v>
      </c>
      <c r="G89" s="161"/>
      <c r="H89" s="194">
        <f>G89*F89</f>
        <v>0</v>
      </c>
    </row>
    <row r="90" spans="1:8" s="2" customFormat="1" ht="27" customHeight="1">
      <c r="A90" s="82">
        <v>24.1</v>
      </c>
      <c r="B90" s="127"/>
      <c r="C90" s="126" t="s">
        <v>141</v>
      </c>
      <c r="D90" s="129" t="s">
        <v>16</v>
      </c>
      <c r="E90" s="27">
        <v>1</v>
      </c>
      <c r="F90" s="190"/>
      <c r="G90" s="152"/>
      <c r="H90" s="188"/>
    </row>
    <row r="91" spans="1:8" s="2" customFormat="1" ht="27" customHeight="1">
      <c r="A91" s="140"/>
      <c r="B91" s="141" t="s">
        <v>162</v>
      </c>
      <c r="C91" s="142" t="s">
        <v>163</v>
      </c>
      <c r="D91" s="143"/>
      <c r="E91" s="191"/>
      <c r="F91" s="191"/>
      <c r="G91" s="191"/>
      <c r="H91" s="192"/>
    </row>
    <row r="92" spans="1:8" s="2" customFormat="1" ht="27" customHeight="1">
      <c r="A92" s="145">
        <v>25</v>
      </c>
      <c r="B92" s="146" t="s">
        <v>164</v>
      </c>
      <c r="C92" s="147" t="s">
        <v>165</v>
      </c>
      <c r="D92" s="148" t="s">
        <v>16</v>
      </c>
      <c r="E92" s="191"/>
      <c r="F92" s="170">
        <f>E93</f>
        <v>6</v>
      </c>
      <c r="G92" s="168"/>
      <c r="H92" s="193">
        <f>F92*G92</f>
        <v>0</v>
      </c>
    </row>
    <row r="93" spans="1:8" s="2" customFormat="1" ht="65.25" customHeight="1">
      <c r="A93" s="140">
        <v>25.1</v>
      </c>
      <c r="B93" s="149"/>
      <c r="C93" s="150" t="s">
        <v>166</v>
      </c>
      <c r="D93" s="143" t="s">
        <v>16</v>
      </c>
      <c r="E93" s="144">
        <v>6</v>
      </c>
      <c r="F93" s="191"/>
      <c r="G93" s="191"/>
      <c r="H93" s="192"/>
    </row>
    <row r="94" spans="1:8" s="2" customFormat="1" ht="26.25" customHeight="1">
      <c r="A94" s="212" t="s">
        <v>72</v>
      </c>
      <c r="B94" s="213"/>
      <c r="C94" s="213"/>
      <c r="D94" s="213"/>
      <c r="E94" s="213"/>
      <c r="F94" s="213"/>
      <c r="G94" s="214"/>
      <c r="H94" s="28">
        <f>SUM(H83:H93)</f>
        <v>0</v>
      </c>
    </row>
    <row r="95" spans="1:8" s="2" customFormat="1" ht="34.5" customHeight="1">
      <c r="A95" s="45"/>
      <c r="B95" s="46" t="s">
        <v>102</v>
      </c>
      <c r="C95" s="57" t="s">
        <v>103</v>
      </c>
      <c r="D95" s="58"/>
      <c r="E95" s="58"/>
      <c r="F95" s="59"/>
      <c r="G95" s="60"/>
      <c r="H95" s="40"/>
    </row>
    <row r="96" spans="1:8" s="2" customFormat="1" ht="30.75" customHeight="1">
      <c r="A96" s="51" t="s">
        <v>15</v>
      </c>
      <c r="B96" s="52" t="s">
        <v>63</v>
      </c>
      <c r="C96" s="53" t="s">
        <v>64</v>
      </c>
      <c r="D96" s="53"/>
      <c r="E96" s="52"/>
      <c r="F96" s="61"/>
      <c r="G96" s="62"/>
      <c r="H96" s="53"/>
    </row>
    <row r="97" spans="1:8" s="2" customFormat="1" ht="20.25" customHeight="1">
      <c r="A97" s="112"/>
      <c r="B97" s="113" t="s">
        <v>104</v>
      </c>
      <c r="C97" s="114" t="s">
        <v>105</v>
      </c>
      <c r="D97" s="30"/>
      <c r="E97" s="155"/>
      <c r="F97" s="178"/>
      <c r="G97" s="174"/>
      <c r="H97" s="152"/>
    </row>
    <row r="98" spans="1:8" s="2" customFormat="1" ht="32.25" customHeight="1">
      <c r="A98" s="115">
        <v>26</v>
      </c>
      <c r="B98" s="116" t="s">
        <v>106</v>
      </c>
      <c r="C98" s="117" t="s">
        <v>107</v>
      </c>
      <c r="D98" s="31" t="s">
        <v>17</v>
      </c>
      <c r="E98" s="155"/>
      <c r="F98" s="170">
        <f>E99</f>
        <v>1730</v>
      </c>
      <c r="G98" s="168"/>
      <c r="H98" s="161">
        <f>G98*F98</f>
        <v>0</v>
      </c>
    </row>
    <row r="99" spans="1:8" s="2" customFormat="1" ht="43.5" customHeight="1">
      <c r="A99" s="112">
        <v>26.1</v>
      </c>
      <c r="B99" s="118"/>
      <c r="C99" s="93" t="s">
        <v>140</v>
      </c>
      <c r="D99" s="30" t="s">
        <v>17</v>
      </c>
      <c r="E99" s="30">
        <f>834*2+62</f>
        <v>1730</v>
      </c>
      <c r="F99" s="178"/>
      <c r="G99" s="174"/>
      <c r="H99" s="152"/>
    </row>
    <row r="100" spans="1:8" s="2" customFormat="1" ht="27" customHeight="1">
      <c r="A100" s="210" t="s">
        <v>108</v>
      </c>
      <c r="B100" s="210"/>
      <c r="C100" s="210"/>
      <c r="D100" s="210"/>
      <c r="E100" s="210"/>
      <c r="F100" s="210"/>
      <c r="G100" s="210"/>
      <c r="H100" s="28">
        <f>SUM(H97:H99)</f>
        <v>0</v>
      </c>
    </row>
    <row r="101" spans="1:8" s="2" customFormat="1" ht="24.75" customHeight="1">
      <c r="A101" s="197" t="s">
        <v>24</v>
      </c>
      <c r="B101" s="197"/>
      <c r="C101" s="197"/>
      <c r="D101" s="197"/>
      <c r="E101" s="197"/>
      <c r="F101" s="197"/>
      <c r="G101" s="197"/>
      <c r="H101" s="25">
        <f>H100+H94+H80+H74+H62+H45+H34</f>
        <v>0</v>
      </c>
    </row>
    <row r="102" spans="1:8" s="2" customFormat="1" ht="24.75" customHeight="1">
      <c r="A102" s="197" t="s">
        <v>46</v>
      </c>
      <c r="B102" s="197"/>
      <c r="C102" s="197"/>
      <c r="D102" s="197"/>
      <c r="E102" s="197"/>
      <c r="F102" s="197"/>
      <c r="G102" s="197"/>
      <c r="H102" s="25">
        <f>ROUND(H101*0.23,2)</f>
        <v>0</v>
      </c>
    </row>
    <row r="103" spans="1:8" s="2" customFormat="1" ht="25.5" customHeight="1">
      <c r="A103" s="211" t="s">
        <v>8</v>
      </c>
      <c r="B103" s="211"/>
      <c r="C103" s="211"/>
      <c r="D103" s="211"/>
      <c r="E103" s="211"/>
      <c r="F103" s="211"/>
      <c r="G103" s="211"/>
      <c r="H103" s="25">
        <f>H102+H101</f>
        <v>0</v>
      </c>
    </row>
    <row r="104" spans="1:8" ht="12.75">
      <c r="A104" s="29"/>
      <c r="C104" s="18"/>
      <c r="D104" s="19"/>
      <c r="E104" s="20"/>
      <c r="F104" s="24"/>
      <c r="H104" s="3"/>
    </row>
    <row r="119" ht="12.75">
      <c r="C119" s="17"/>
    </row>
    <row r="120" ht="12.75">
      <c r="C120" s="17"/>
    </row>
    <row r="121" ht="12.75">
      <c r="C121" s="17"/>
    </row>
    <row r="122" ht="12.75">
      <c r="C122" s="17"/>
    </row>
  </sheetData>
  <sheetProtection/>
  <mergeCells count="20">
    <mergeCell ref="A34:G34"/>
    <mergeCell ref="H7:H8"/>
    <mergeCell ref="A7:A8"/>
    <mergeCell ref="A74:G74"/>
    <mergeCell ref="A45:G45"/>
    <mergeCell ref="A103:G103"/>
    <mergeCell ref="A101:G101"/>
    <mergeCell ref="A102:G102"/>
    <mergeCell ref="A100:G100"/>
    <mergeCell ref="A94:G94"/>
    <mergeCell ref="I55:M55"/>
    <mergeCell ref="A62:G62"/>
    <mergeCell ref="A80:G80"/>
    <mergeCell ref="A1:H1"/>
    <mergeCell ref="A2:H5"/>
    <mergeCell ref="A6:H6"/>
    <mergeCell ref="D7:F7"/>
    <mergeCell ref="C7:C8"/>
    <mergeCell ref="B7:B8"/>
    <mergeCell ref="G7:G8"/>
  </mergeCells>
  <printOptions/>
  <pageMargins left="0.7874015748031497" right="0" top="0.03937007874015748" bottom="0.03937007874015748" header="0" footer="0"/>
  <pageSetup fitToHeight="10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WYG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Przemysław Dumański</dc:creator>
  <cp:keywords/>
  <dc:description/>
  <cp:lastModifiedBy>Wiesław Sopel</cp:lastModifiedBy>
  <cp:lastPrinted>2020-10-22T07:27:42Z</cp:lastPrinted>
  <dcterms:created xsi:type="dcterms:W3CDTF">2009-04-17T11:40:46Z</dcterms:created>
  <dcterms:modified xsi:type="dcterms:W3CDTF">2020-10-22T07:27:44Z</dcterms:modified>
  <cp:category/>
  <cp:version/>
  <cp:contentType/>
  <cp:contentStatus/>
</cp:coreProperties>
</file>